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10230" yWindow="-15" windowWidth="10275" windowHeight="9855"/>
    <workbookView xWindow="-15" yWindow="-15" windowWidth="10245" windowHeight="9855" activeTab="1"/>
  </bookViews>
  <sheets>
    <sheet name="Gamen1" sheetId="1" r:id="rId1"/>
    <sheet name="Code1" sheetId="4" r:id="rId2"/>
  </sheets>
  <definedNames>
    <definedName name="割る数">Gamen1!$D$21</definedName>
    <definedName name="商">Gamen1!$H$21</definedName>
    <definedName name="正解数">Gamen1!$L$6</definedName>
    <definedName name="判定">Gamen1!$B$6</definedName>
    <definedName name="余り">Gamen1!$K$21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D21" i="1"/>
  <c r="K21" i="1" s="1"/>
  <c r="C15" i="4" l="1"/>
  <c r="C14" i="4"/>
  <c r="C12" i="4"/>
  <c r="G7" i="1" l="1"/>
  <c r="F7" i="1"/>
  <c r="C28" i="4" l="1"/>
  <c r="C30" i="4"/>
  <c r="C31" i="4"/>
  <c r="J17" i="1" l="1"/>
  <c r="J18" i="1"/>
  <c r="F18" i="1" s="1"/>
  <c r="J16" i="1"/>
  <c r="E17" i="1"/>
  <c r="G16" i="1"/>
  <c r="J19" i="1" l="1"/>
  <c r="F19" i="1" s="1"/>
  <c r="G18" i="1"/>
  <c r="F16" i="1"/>
  <c r="G17" i="1"/>
  <c r="F17" i="1"/>
  <c r="G19" i="1" l="1"/>
  <c r="F20" i="1" s="1"/>
  <c r="I2" i="1"/>
  <c r="E7" i="1"/>
  <c r="K114" i="4" l="1"/>
  <c r="L114" i="4"/>
  <c r="K115" i="4"/>
  <c r="L115" i="4"/>
  <c r="K116" i="4"/>
  <c r="L116" i="4"/>
  <c r="K117" i="4"/>
  <c r="L117" i="4"/>
  <c r="K118" i="4"/>
  <c r="L118" i="4"/>
  <c r="K119" i="4"/>
  <c r="L119" i="4"/>
  <c r="K113" i="4"/>
  <c r="L113" i="4" l="1"/>
</calcChain>
</file>

<file path=xl/sharedStrings.xml><?xml version="1.0" encoding="utf-8"?>
<sst xmlns="http://schemas.openxmlformats.org/spreadsheetml/2006/main" count="42" uniqueCount="38">
  <si>
    <t>行目</t>
    <phoneticPr fontId="1"/>
  </si>
  <si>
    <t>x座標</t>
    <rPh sb="1" eb="3">
      <t>ザヒョウ</t>
    </rPh>
    <phoneticPr fontId="1"/>
  </si>
  <si>
    <t>ｙ座標</t>
    <rPh sb="1" eb="3">
      <t>ザヒョウ</t>
    </rPh>
    <phoneticPr fontId="1"/>
  </si>
  <si>
    <t>ｘ増減</t>
    <rPh sb="1" eb="3">
      <t>ゾウゲン</t>
    </rPh>
    <phoneticPr fontId="1"/>
  </si>
  <si>
    <t>ｙ増減</t>
    <rPh sb="1" eb="3">
      <t>ゾウゲン</t>
    </rPh>
    <phoneticPr fontId="1"/>
  </si>
  <si>
    <t>左の枠を　グループ化する</t>
    <rPh sb="0" eb="1">
      <t>ヒダリ</t>
    </rPh>
    <rPh sb="2" eb="3">
      <t>ワク</t>
    </rPh>
    <rPh sb="9" eb="10">
      <t>カ</t>
    </rPh>
    <phoneticPr fontId="1"/>
  </si>
  <si>
    <t>色を変え　ゆっくりと　左右反転させる</t>
    <rPh sb="0" eb="1">
      <t>イロ</t>
    </rPh>
    <rPh sb="2" eb="3">
      <t>カ</t>
    </rPh>
    <rPh sb="11" eb="13">
      <t>サユウ</t>
    </rPh>
    <rPh sb="13" eb="15">
      <t>ハンテン</t>
    </rPh>
    <phoneticPr fontId="1"/>
  </si>
  <si>
    <t>線対称の頂点を打ち　線でつなげる</t>
    <rPh sb="0" eb="1">
      <t>セン</t>
    </rPh>
    <rPh sb="1" eb="3">
      <t>タイショウ</t>
    </rPh>
    <rPh sb="4" eb="6">
      <t>チョウテン</t>
    </rPh>
    <rPh sb="7" eb="8">
      <t>ウ</t>
    </rPh>
    <rPh sb="10" eb="11">
      <t>セン</t>
    </rPh>
    <phoneticPr fontId="1"/>
  </si>
  <si>
    <t>枠内の図形が「フリーフォーム」で1つか調べる</t>
    <rPh sb="3" eb="5">
      <t>ズケイ</t>
    </rPh>
    <rPh sb="19" eb="20">
      <t>シラ</t>
    </rPh>
    <phoneticPr fontId="1"/>
  </si>
  <si>
    <t>上に戻って次の点で同じことをする</t>
    <rPh sb="0" eb="1">
      <t>ウエ</t>
    </rPh>
    <rPh sb="2" eb="3">
      <t>モド</t>
    </rPh>
    <rPh sb="5" eb="6">
      <t>ツギ</t>
    </rPh>
    <rPh sb="7" eb="8">
      <t>テン</t>
    </rPh>
    <rPh sb="9" eb="10">
      <t>オナ</t>
    </rPh>
    <phoneticPr fontId="1"/>
  </si>
  <si>
    <t>図形内を塗るか調べて　「はい」なら塗る</t>
  </si>
  <si>
    <t>それぞれの頂点の位置を調べる</t>
    <rPh sb="5" eb="7">
      <t>チョウテン</t>
    </rPh>
    <rPh sb="8" eb="10">
      <t>イチ</t>
    </rPh>
    <rPh sb="11" eb="12">
      <t>シラ</t>
    </rPh>
    <phoneticPr fontId="1"/>
  </si>
  <si>
    <r>
      <t>確かめ　</t>
    </r>
    <r>
      <rPr>
        <sz val="16"/>
        <color rgb="FFFF0000"/>
        <rFont val="ＭＳ Ｐゴシック"/>
        <family val="3"/>
        <charset val="128"/>
        <scheme val="minor"/>
      </rPr>
      <t>塗らない方がよくわかる</t>
    </r>
    <rPh sb="0" eb="1">
      <t>タシ</t>
    </rPh>
    <rPh sb="4" eb="5">
      <t>ヌ</t>
    </rPh>
    <rPh sb="8" eb="9">
      <t>ホウ</t>
    </rPh>
    <phoneticPr fontId="1"/>
  </si>
  <si>
    <t>図形をかくプログラム　</t>
    <rPh sb="0" eb="2">
      <t>ズケイ</t>
    </rPh>
    <phoneticPr fontId="1"/>
  </si>
  <si>
    <t>＝</t>
    <phoneticPr fontId="1"/>
  </si>
  <si>
    <t>順番に何をするのかな</t>
    <rPh sb="0" eb="2">
      <t>ジュンバン</t>
    </rPh>
    <rPh sb="3" eb="4">
      <t>ナニ</t>
    </rPh>
    <phoneticPr fontId="1"/>
  </si>
  <si>
    <t>正解</t>
    <rPh sb="0" eb="2">
      <t>セイカイ</t>
    </rPh>
    <phoneticPr fontId="1"/>
  </si>
  <si>
    <t>÷</t>
    <phoneticPr fontId="1"/>
  </si>
  <si>
    <t>わり算のひっ算の仕方</t>
    <rPh sb="2" eb="3">
      <t>ザン</t>
    </rPh>
    <rPh sb="6" eb="7">
      <t>サン</t>
    </rPh>
    <rPh sb="8" eb="10">
      <t>シカタ</t>
    </rPh>
    <phoneticPr fontId="1"/>
  </si>
  <si>
    <t>2～９割られる数より小さな数で</t>
    <rPh sb="10" eb="11">
      <t>チイ</t>
    </rPh>
    <phoneticPr fontId="1"/>
  </si>
  <si>
    <t>商をふやしましょう</t>
    <rPh sb="0" eb="1">
      <t>ショウ</t>
    </rPh>
    <phoneticPr fontId="1"/>
  </si>
  <si>
    <t>商をへらしましょう</t>
    <rPh sb="0" eb="1">
      <t>ショウ</t>
    </rPh>
    <phoneticPr fontId="1"/>
  </si>
  <si>
    <r>
      <t>かける数と商を</t>
    </r>
    <r>
      <rPr>
        <b/>
        <sz val="12"/>
        <color theme="1"/>
        <rFont val="ＭＳ Ｐゴシック"/>
        <family val="3"/>
        <charset val="128"/>
        <scheme val="minor"/>
      </rPr>
      <t>かける</t>
    </r>
    <rPh sb="3" eb="4">
      <t>カズ</t>
    </rPh>
    <rPh sb="5" eb="6">
      <t>ショウ</t>
    </rPh>
    <phoneticPr fontId="1"/>
  </si>
  <si>
    <t>ひく　</t>
    <phoneticPr fontId="1"/>
  </si>
  <si>
    <t>割る数より大きい数で
割る数の10倍まで</t>
    <rPh sb="0" eb="1">
      <t>ワ</t>
    </rPh>
    <rPh sb="2" eb="3">
      <t>カズ</t>
    </rPh>
    <rPh sb="5" eb="6">
      <t>オオ</t>
    </rPh>
    <rPh sb="8" eb="9">
      <t>カズ</t>
    </rPh>
    <rPh sb="11" eb="12">
      <t>ワ</t>
    </rPh>
    <rPh sb="13" eb="14">
      <t>カズ</t>
    </rPh>
    <rPh sb="17" eb="18">
      <t>バイ</t>
    </rPh>
    <phoneticPr fontId="1"/>
  </si>
  <si>
    <t>商を見つけよう</t>
    <rPh sb="0" eb="1">
      <t>ショウ</t>
    </rPh>
    <rPh sb="2" eb="3">
      <t>ミ</t>
    </rPh>
    <phoneticPr fontId="1"/>
  </si>
  <si>
    <t>→</t>
    <phoneticPr fontId="1"/>
  </si>
  <si>
    <t>余り　OK</t>
    <rPh sb="0" eb="1">
      <t>アマ</t>
    </rPh>
    <phoneticPr fontId="1"/>
  </si>
  <si>
    <t>余り多すぎ</t>
    <rPh sb="0" eb="1">
      <t>アマ</t>
    </rPh>
    <rPh sb="2" eb="3">
      <t>オオ</t>
    </rPh>
    <phoneticPr fontId="1"/>
  </si>
  <si>
    <t>余りマイナス</t>
    <rPh sb="0" eb="1">
      <t>アマ</t>
    </rPh>
    <phoneticPr fontId="1"/>
  </si>
  <si>
    <r>
      <t>商を</t>
    </r>
    <r>
      <rPr>
        <b/>
        <sz val="12"/>
        <color theme="1"/>
        <rFont val="ＭＳ Ｐゴシック"/>
        <family val="3"/>
        <charset val="128"/>
        <scheme val="minor"/>
      </rPr>
      <t>たてる　ここは自分で入力　</t>
    </r>
    <rPh sb="0" eb="1">
      <t>ショウ</t>
    </rPh>
    <rPh sb="9" eb="11">
      <t>ジブン</t>
    </rPh>
    <rPh sb="12" eb="14">
      <t>ニュウリョク</t>
    </rPh>
    <phoneticPr fontId="1"/>
  </si>
  <si>
    <t>←ここは
　　動かさない</t>
    <phoneticPr fontId="1"/>
  </si>
  <si>
    <t>自分で問題を出す</t>
    <rPh sb="0" eb="2">
      <t>ジブン</t>
    </rPh>
    <rPh sb="3" eb="5">
      <t>モンダイ</t>
    </rPh>
    <rPh sb="6" eb="7">
      <t>ダ</t>
    </rPh>
    <phoneticPr fontId="1"/>
  </si>
  <si>
    <t>コンピュータが問題を出す</t>
    <rPh sb="7" eb="9">
      <t>モンダイ</t>
    </rPh>
    <rPh sb="10" eb="11">
      <t>ダ</t>
    </rPh>
    <phoneticPr fontId="1"/>
  </si>
  <si>
    <t>商</t>
    <rPh sb="0" eb="1">
      <t>ショウ</t>
    </rPh>
    <phoneticPr fontId="1"/>
  </si>
  <si>
    <t>余り</t>
    <rPh sb="0" eb="1">
      <t>アマ</t>
    </rPh>
    <phoneticPr fontId="1"/>
  </si>
  <si>
    <t>割る数</t>
    <rPh sb="0" eb="1">
      <t>ワ</t>
    </rPh>
    <rPh sb="2" eb="3">
      <t>カズ</t>
    </rPh>
    <phoneticPr fontId="1"/>
  </si>
  <si>
    <t>正解数</t>
    <rPh sb="0" eb="2">
      <t>セイカイ</t>
    </rPh>
    <rPh sb="2" eb="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</si>
</sst>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General;General;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indexed="8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0"/>
      <name val="ＭＳ Ｐゴシック"/>
      <family val="2"/>
      <charset val="128"/>
      <scheme val="minor"/>
    </font>
    <font>
      <sz val="28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0"/>
      <name val="ＭＳ Ｐゴシック"/>
      <family val="2"/>
      <charset val="128"/>
      <scheme val="minor"/>
    </font>
    <font>
      <sz val="28"/>
      <color theme="0"/>
      <name val="ＭＳ Ｐゴシック"/>
      <family val="3"/>
      <charset val="128"/>
      <scheme val="minor"/>
    </font>
    <font>
      <sz val="28"/>
      <color indexed="8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>
      <alignment horizontal="left" vertical="center" indent="1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13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16" fillId="0" borderId="0" xfId="0" quotePrefix="1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177" fontId="12" fillId="0" borderId="0" xfId="0" applyNumberFormat="1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>
      <alignment horizontal="left" vertical="center" indent="1" shrinkToFit="1"/>
    </xf>
    <xf numFmtId="0" fontId="0" fillId="0" borderId="1" xfId="0" applyBorder="1" applyAlignment="1">
      <alignment vertical="center"/>
    </xf>
    <xf numFmtId="0" fontId="20" fillId="0" borderId="1" xfId="0" applyFont="1" applyBorder="1" applyAlignment="1">
      <alignment horizontal="left" vertical="center" indent="1" shrinkToFit="1"/>
    </xf>
    <xf numFmtId="0" fontId="21" fillId="0" borderId="0" xfId="0" applyFont="1">
      <alignment vertical="center"/>
    </xf>
    <xf numFmtId="0" fontId="19" fillId="0" borderId="4" xfId="0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5" fillId="6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left" vertical="center" indent="1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2" xfId="0" applyBorder="1">
      <alignment vertical="center"/>
    </xf>
    <xf numFmtId="0" fontId="12" fillId="0" borderId="2" xfId="0" applyFont="1" applyBorder="1">
      <alignment vertical="center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6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 shrinkToFit="1"/>
      <protection locked="0"/>
    </xf>
    <xf numFmtId="0" fontId="1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CC"/>
      <color rgb="FFFF99FF"/>
      <color rgb="FFFFCC99"/>
      <color rgb="FFFFCCCC"/>
      <color rgb="FFFF6699"/>
      <color rgb="FFFFC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227581</xdr:colOff>
      <xdr:row>8</xdr:row>
      <xdr:rowOff>135999</xdr:rowOff>
    </xdr:from>
    <xdr:to>
      <xdr:col>11</xdr:col>
      <xdr:colOff>198203</xdr:colOff>
      <xdr:row>9</xdr:row>
      <xdr:rowOff>46037</xdr:rowOff>
    </xdr:to>
    <xdr:sp macro="[0]!おわる" textlink="">
      <xdr:nvSpPr>
        <xdr:cNvPr id="33" name="Bevel 100"/>
        <xdr:cNvSpPr/>
      </xdr:nvSpPr>
      <xdr:spPr>
        <a:xfrm>
          <a:off x="3647056" y="2850624"/>
          <a:ext cx="865972" cy="291038"/>
        </a:xfrm>
        <a:prstGeom prst="bevel">
          <a:avLst/>
        </a:prstGeom>
        <a:gradFill>
          <a:gsLst>
            <a:gs pos="13000">
              <a:srgbClr val="FFCCCC"/>
            </a:gs>
            <a:gs pos="50000">
              <a:srgbClr val="FF0000"/>
            </a:gs>
            <a:gs pos="95000">
              <a:srgbClr val="FFCCCC"/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bg1"/>
              </a:solidFill>
              <a:ea typeface="ＤＦ平成ゴシック体W5" pitchFamily="1" charset="-128"/>
            </a:rPr>
            <a:t>おわる</a:t>
          </a:r>
        </a:p>
      </xdr:txBody>
    </xdr:sp>
    <xdr:clientData/>
  </xdr:twoCellAnchor>
  <xdr:twoCellAnchor editAs="absolute">
    <xdr:from>
      <xdr:col>9</xdr:col>
      <xdr:colOff>19050</xdr:colOff>
      <xdr:row>6</xdr:row>
      <xdr:rowOff>352425</xdr:rowOff>
    </xdr:from>
    <xdr:to>
      <xdr:col>12</xdr:col>
      <xdr:colOff>137160</xdr:colOff>
      <xdr:row>7</xdr:row>
      <xdr:rowOff>259971</xdr:rowOff>
    </xdr:to>
    <xdr:sp macro="[0]!わり算_商の確かめ" textlink="">
      <xdr:nvSpPr>
        <xdr:cNvPr id="15" name="額縁 14"/>
        <xdr:cNvSpPr/>
      </xdr:nvSpPr>
      <xdr:spPr>
        <a:xfrm>
          <a:off x="3082290" y="2295525"/>
          <a:ext cx="1329690" cy="288546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 b="1"/>
            <a:t>商のたしかめ</a:t>
          </a:r>
        </a:p>
      </xdr:txBody>
    </xdr:sp>
    <xdr:clientData/>
  </xdr:twoCellAnchor>
  <xdr:twoCellAnchor editAs="absolute">
    <xdr:from>
      <xdr:col>3</xdr:col>
      <xdr:colOff>392368</xdr:colOff>
      <xdr:row>5</xdr:row>
      <xdr:rowOff>315618</xdr:rowOff>
    </xdr:from>
    <xdr:to>
      <xdr:col>5</xdr:col>
      <xdr:colOff>117963</xdr:colOff>
      <xdr:row>7</xdr:row>
      <xdr:rowOff>212899</xdr:rowOff>
    </xdr:to>
    <xdr:grpSp>
      <xdr:nvGrpSpPr>
        <xdr:cNvPr id="10" name="グループ化 9"/>
        <xdr:cNvGrpSpPr/>
      </xdr:nvGrpSpPr>
      <xdr:grpSpPr>
        <a:xfrm>
          <a:off x="1411543" y="1887243"/>
          <a:ext cx="525695" cy="659281"/>
          <a:chOff x="1344135" y="1600028"/>
          <a:chExt cx="524230" cy="659281"/>
        </a:xfrm>
      </xdr:grpSpPr>
      <xdr:sp macro="" textlink="">
        <xdr:nvSpPr>
          <xdr:cNvPr id="3" name="円弧 2"/>
          <xdr:cNvSpPr/>
        </xdr:nvSpPr>
        <xdr:spPr>
          <a:xfrm rot="2016852">
            <a:off x="1344135" y="1600028"/>
            <a:ext cx="452780" cy="659281"/>
          </a:xfrm>
          <a:prstGeom prst="arc">
            <a:avLst>
              <a:gd name="adj1" fmla="val 16200000"/>
              <a:gd name="adj2" fmla="val 45419"/>
            </a:avLst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" name="直線コネクタ 7"/>
          <xdr:cNvCxnSpPr/>
        </xdr:nvCxnSpPr>
        <xdr:spPr>
          <a:xfrm>
            <a:off x="1747960" y="1655885"/>
            <a:ext cx="12040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361950</xdr:colOff>
      <xdr:row>15</xdr:row>
      <xdr:rowOff>304800</xdr:rowOff>
    </xdr:from>
    <xdr:to>
      <xdr:col>5</xdr:col>
      <xdr:colOff>87545</xdr:colOff>
      <xdr:row>17</xdr:row>
      <xdr:rowOff>202081</xdr:rowOff>
    </xdr:to>
    <xdr:grpSp>
      <xdr:nvGrpSpPr>
        <xdr:cNvPr id="18" name="グループ化 17"/>
        <xdr:cNvGrpSpPr/>
      </xdr:nvGrpSpPr>
      <xdr:grpSpPr>
        <a:xfrm>
          <a:off x="1381125" y="5686425"/>
          <a:ext cx="525695" cy="659281"/>
          <a:chOff x="1344135" y="1600028"/>
          <a:chExt cx="524230" cy="659281"/>
        </a:xfrm>
      </xdr:grpSpPr>
      <xdr:sp macro="" textlink="">
        <xdr:nvSpPr>
          <xdr:cNvPr id="19" name="円弧 18"/>
          <xdr:cNvSpPr/>
        </xdr:nvSpPr>
        <xdr:spPr>
          <a:xfrm rot="2016852">
            <a:off x="1344135" y="1600028"/>
            <a:ext cx="452780" cy="659281"/>
          </a:xfrm>
          <a:prstGeom prst="arc">
            <a:avLst>
              <a:gd name="adj1" fmla="val 16200000"/>
              <a:gd name="adj2" fmla="val 45419"/>
            </a:avLst>
          </a:prstGeom>
          <a:ln w="19050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0" name="直線コネクタ 19"/>
          <xdr:cNvCxnSpPr/>
        </xdr:nvCxnSpPr>
        <xdr:spPr>
          <a:xfrm>
            <a:off x="1747960" y="1655885"/>
            <a:ext cx="12040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8</xdr:col>
      <xdr:colOff>380999</xdr:colOff>
      <xdr:row>1</xdr:row>
      <xdr:rowOff>85725</xdr:rowOff>
    </xdr:from>
    <xdr:to>
      <xdr:col>12</xdr:col>
      <xdr:colOff>304799</xdr:colOff>
      <xdr:row>1</xdr:row>
      <xdr:rowOff>374271</xdr:rowOff>
    </xdr:to>
    <xdr:sp macro="[0]!問題を出す" textlink="">
      <xdr:nvSpPr>
        <xdr:cNvPr id="11" name="額縁 10"/>
        <xdr:cNvSpPr/>
      </xdr:nvSpPr>
      <xdr:spPr>
        <a:xfrm>
          <a:off x="3400424" y="600075"/>
          <a:ext cx="1666875" cy="288546"/>
        </a:xfrm>
        <a:prstGeom prst="bevel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自動的に問題を出す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2952750</xdr:colOff>
      <xdr:row>0</xdr:row>
      <xdr:rowOff>85725</xdr:rowOff>
    </xdr:from>
    <xdr:to>
      <xdr:col>5</xdr:col>
      <xdr:colOff>196215</xdr:colOff>
      <xdr:row>1</xdr:row>
      <xdr:rowOff>84993</xdr:rowOff>
    </xdr:to>
    <xdr:sp macro="[0]!元に戻す" textlink="">
      <xdr:nvSpPr>
        <xdr:cNvPr id="4" name="額縁 3"/>
        <xdr:cNvSpPr/>
      </xdr:nvSpPr>
      <xdr:spPr>
        <a:xfrm>
          <a:off x="3733800" y="85725"/>
          <a:ext cx="1939290" cy="313593"/>
        </a:xfrm>
        <a:prstGeom prst="beve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+mn-ea"/>
              <a:ea typeface="+mn-ea"/>
            </a:rPr>
            <a:t>プログラムをやり直す</a:t>
          </a:r>
        </a:p>
      </xdr:txBody>
    </xdr:sp>
    <xdr:clientData/>
  </xdr:twoCellAnchor>
  <xdr:twoCellAnchor>
    <xdr:from>
      <xdr:col>2</xdr:col>
      <xdr:colOff>2523565</xdr:colOff>
      <xdr:row>116</xdr:row>
      <xdr:rowOff>33619</xdr:rowOff>
    </xdr:from>
    <xdr:to>
      <xdr:col>2</xdr:col>
      <xdr:colOff>2641938</xdr:colOff>
      <xdr:row>116</xdr:row>
      <xdr:rowOff>151073</xdr:rowOff>
    </xdr:to>
    <xdr:sp macro="" textlink="">
      <xdr:nvSpPr>
        <xdr:cNvPr id="6" name="曲折矢印 5"/>
        <xdr:cNvSpPr>
          <a:spLocks noChangeAspect="1"/>
        </xdr:cNvSpPr>
      </xdr:nvSpPr>
      <xdr:spPr>
        <a:xfrm rot="16200000" flipV="1">
          <a:off x="3302834" y="23262953"/>
          <a:ext cx="117454" cy="118373"/>
        </a:xfrm>
        <a:prstGeom prst="bentArrow">
          <a:avLst>
            <a:gd name="adj1" fmla="val 20563"/>
            <a:gd name="adj2" fmla="val 28328"/>
            <a:gd name="adj3" fmla="val 25000"/>
            <a:gd name="adj4" fmla="val 52814"/>
          </a:avLst>
        </a:prstGeom>
        <a:solidFill>
          <a:schemeClr val="accent2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</xdr:col>
      <xdr:colOff>771524</xdr:colOff>
      <xdr:row>16</xdr:row>
      <xdr:rowOff>76199</xdr:rowOff>
    </xdr:from>
    <xdr:to>
      <xdr:col>2</xdr:col>
      <xdr:colOff>3295649</xdr:colOff>
      <xdr:row>17</xdr:row>
      <xdr:rowOff>104774</xdr:rowOff>
    </xdr:to>
    <xdr:sp macro="[0]!プログラムの判定" textlink="">
      <xdr:nvSpPr>
        <xdr:cNvPr id="33" name="額縁 32"/>
        <xdr:cNvSpPr/>
      </xdr:nvSpPr>
      <xdr:spPr>
        <a:xfrm>
          <a:off x="1552574" y="3829049"/>
          <a:ext cx="2524125" cy="276225"/>
        </a:xfrm>
        <a:prstGeom prst="beve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プログラムが正しいか　たしかめる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51"/>
  <sheetViews>
    <sheetView showRowColHeaders="0" tabSelected="1" workbookViewId="0">
      <selection activeCell="B2" sqref="B2:D2"/>
    </sheetView>
    <sheetView workbookViewId="1"/>
  </sheetViews>
  <sheetFormatPr defaultRowHeight="13.5" outlineLevelRow="1" x14ac:dyDescent="0.15"/>
  <cols>
    <col min="1" max="1" width="2.875" customWidth="1"/>
    <col min="2" max="9" width="5.25" customWidth="1"/>
    <col min="10" max="12" width="5.875" customWidth="1"/>
    <col min="13" max="13" width="5.125" customWidth="1"/>
    <col min="14" max="14" width="3.375" customWidth="1"/>
    <col min="15" max="15" width="6.5" customWidth="1"/>
    <col min="16" max="21" width="5.125" customWidth="1"/>
    <col min="22" max="24" width="2.625" customWidth="1"/>
  </cols>
  <sheetData>
    <row r="1" spans="1:26" ht="40.5" customHeight="1" x14ac:dyDescent="0.15">
      <c r="A1" s="27"/>
      <c r="B1" s="76" t="s">
        <v>24</v>
      </c>
      <c r="C1" s="76"/>
      <c r="D1" s="76"/>
      <c r="E1" s="76"/>
      <c r="F1" s="74" t="s">
        <v>19</v>
      </c>
      <c r="G1" s="75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30" customHeight="1" x14ac:dyDescent="0.15">
      <c r="A2" s="27"/>
      <c r="B2" s="77">
        <v>64</v>
      </c>
      <c r="C2" s="77"/>
      <c r="D2" s="77"/>
      <c r="E2" s="29" t="s">
        <v>17</v>
      </c>
      <c r="F2" s="77">
        <v>7</v>
      </c>
      <c r="G2" s="77"/>
      <c r="H2" s="49" t="s">
        <v>14</v>
      </c>
      <c r="I2" s="50">
        <f>$B$2*$F$2</f>
        <v>448</v>
      </c>
      <c r="J2" s="50"/>
      <c r="K2" s="50"/>
      <c r="L2" s="50"/>
      <c r="M2" s="27"/>
      <c r="N2" s="27"/>
      <c r="O2" s="27"/>
      <c r="P2" s="27"/>
      <c r="Q2" s="27"/>
      <c r="R2" s="27"/>
      <c r="S2" s="27"/>
      <c r="T2" s="27"/>
      <c r="U2" s="27"/>
      <c r="V2" s="28"/>
      <c r="W2" s="28"/>
      <c r="X2" s="28"/>
      <c r="Y2" s="28"/>
      <c r="Z2" s="28"/>
    </row>
    <row r="3" spans="1:26" ht="10.5" customHeight="1" x14ac:dyDescent="0.2">
      <c r="A3" s="27"/>
      <c r="B3" s="30"/>
      <c r="C3" s="30"/>
      <c r="D3" s="30"/>
      <c r="E3" s="31"/>
      <c r="F3" s="30"/>
      <c r="G3" s="30"/>
      <c r="H3" s="29"/>
      <c r="I3" s="32"/>
      <c r="J3" s="32"/>
      <c r="K3" s="32"/>
      <c r="L3" s="32"/>
      <c r="M3" s="27"/>
      <c r="N3" s="27"/>
      <c r="O3" s="27"/>
      <c r="P3" s="27"/>
      <c r="Q3" s="27"/>
      <c r="R3" s="27"/>
      <c r="S3" s="27"/>
      <c r="T3" s="27"/>
      <c r="U3" s="27"/>
      <c r="V3" s="28"/>
      <c r="W3" s="28"/>
      <c r="X3" s="28"/>
      <c r="Y3" s="28"/>
      <c r="Z3" s="28"/>
    </row>
    <row r="4" spans="1:26" ht="30" customHeight="1" x14ac:dyDescent="0.15">
      <c r="A4" s="27"/>
      <c r="B4" s="33" t="s">
        <v>25</v>
      </c>
      <c r="C4" s="33"/>
      <c r="D4" s="33"/>
      <c r="E4" s="34"/>
      <c r="F4" s="33"/>
      <c r="G4" s="33"/>
      <c r="H4" s="35"/>
      <c r="I4" s="36"/>
      <c r="J4" s="57"/>
      <c r="K4" s="57"/>
      <c r="L4" s="57"/>
      <c r="M4" s="27"/>
      <c r="N4" s="27"/>
      <c r="O4" s="27"/>
      <c r="P4" s="27"/>
      <c r="Q4" s="27"/>
      <c r="R4" s="27"/>
      <c r="S4" s="27"/>
      <c r="T4" s="27"/>
      <c r="U4" s="27"/>
      <c r="V4" s="28"/>
      <c r="W4" s="28"/>
      <c r="X4" s="28"/>
      <c r="Y4" s="28"/>
      <c r="Z4" s="28"/>
    </row>
    <row r="5" spans="1:26" ht="12.7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28"/>
      <c r="X5" s="28"/>
      <c r="Y5" s="28"/>
      <c r="Z5" s="28"/>
    </row>
    <row r="6" spans="1:26" ht="30" customHeight="1" thickBot="1" x14ac:dyDescent="0.2">
      <c r="A6" s="27"/>
      <c r="B6" s="79"/>
      <c r="C6" s="79"/>
      <c r="D6" s="79"/>
      <c r="E6" s="61" t="s">
        <v>26</v>
      </c>
      <c r="F6" s="68"/>
      <c r="G6" s="69"/>
      <c r="I6" s="27"/>
      <c r="J6" s="85" t="s">
        <v>37</v>
      </c>
      <c r="K6" s="86"/>
      <c r="L6" s="87">
        <v>5</v>
      </c>
      <c r="M6" s="27"/>
      <c r="P6" s="27"/>
      <c r="Q6" s="27"/>
      <c r="R6" s="27"/>
      <c r="S6" s="27"/>
      <c r="T6" s="27"/>
      <c r="U6" s="27"/>
      <c r="V6" s="28"/>
      <c r="W6" s="28"/>
      <c r="X6" s="28"/>
      <c r="Y6" s="28"/>
      <c r="Z6" s="28"/>
    </row>
    <row r="7" spans="1:26" ht="30" customHeight="1" x14ac:dyDescent="0.2">
      <c r="A7" s="27"/>
      <c r="B7" s="27"/>
      <c r="C7" s="51"/>
      <c r="D7" s="28"/>
      <c r="E7" s="39">
        <f>MOD($F$2,10)</f>
        <v>7</v>
      </c>
      <c r="F7" s="39">
        <f>MOD(INT($B$2/10),10)</f>
        <v>6</v>
      </c>
      <c r="G7" s="39">
        <f>MOD($B$2,10)</f>
        <v>4</v>
      </c>
      <c r="I7" s="27"/>
      <c r="J7" s="27"/>
      <c r="K7" s="27"/>
      <c r="L7" s="27"/>
      <c r="M7" s="27"/>
      <c r="P7" s="27"/>
      <c r="Q7" s="27"/>
      <c r="R7" s="27"/>
      <c r="S7" s="27"/>
      <c r="T7" s="27"/>
      <c r="U7" s="27"/>
      <c r="V7" s="28"/>
      <c r="W7" s="28"/>
      <c r="X7" s="28"/>
      <c r="Y7" s="28"/>
      <c r="Z7" s="28"/>
    </row>
    <row r="8" spans="1:26" ht="30" customHeight="1" thickBot="1" x14ac:dyDescent="0.45">
      <c r="A8" s="27"/>
      <c r="B8" s="27"/>
      <c r="C8" s="37"/>
      <c r="D8" s="28"/>
      <c r="E8" s="25"/>
      <c r="F8" s="70"/>
      <c r="G8" s="7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8"/>
      <c r="W8" s="28"/>
      <c r="X8" s="28"/>
      <c r="Y8" s="28"/>
      <c r="Z8" s="28"/>
    </row>
    <row r="9" spans="1:26" ht="30" customHeight="1" x14ac:dyDescent="0.4">
      <c r="A9" s="27"/>
      <c r="B9" s="27"/>
      <c r="C9" s="37"/>
      <c r="D9" s="28"/>
      <c r="E9" s="25"/>
      <c r="F9" s="71"/>
      <c r="G9" s="7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  <c r="W9" s="28"/>
      <c r="X9" s="28"/>
      <c r="Y9" s="28"/>
      <c r="Z9" s="28"/>
    </row>
    <row r="10" spans="1:26" ht="30" customHeight="1" x14ac:dyDescent="0.2">
      <c r="A10" s="27"/>
      <c r="B10" s="27"/>
      <c r="C10" s="27"/>
      <c r="D10" s="39"/>
      <c r="E10" s="26"/>
      <c r="F10" s="72"/>
      <c r="G10" s="73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8"/>
      <c r="W10" s="28"/>
      <c r="X10" s="28"/>
      <c r="Y10" s="28"/>
      <c r="Z10" s="28"/>
    </row>
    <row r="11" spans="1:26" ht="30" customHeight="1" x14ac:dyDescent="0.2">
      <c r="A11" s="27"/>
      <c r="B11" s="27"/>
      <c r="C11" s="27"/>
      <c r="D11" s="39"/>
      <c r="E11" s="48"/>
      <c r="F11" s="48"/>
      <c r="G11" s="48"/>
      <c r="H11" s="4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/>
      <c r="W11" s="28"/>
      <c r="X11" s="28"/>
      <c r="Y11" s="28"/>
      <c r="Z11" s="28"/>
    </row>
    <row r="12" spans="1:26" ht="30" customHeight="1" x14ac:dyDescent="0.2">
      <c r="A12" s="27"/>
      <c r="B12" s="27"/>
      <c r="C12" s="27"/>
      <c r="D12" s="39"/>
      <c r="E12" s="48"/>
      <c r="F12" s="48"/>
      <c r="G12" s="48"/>
      <c r="H12" s="4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/>
      <c r="W12" s="28"/>
      <c r="X12" s="28"/>
      <c r="Y12" s="28"/>
      <c r="Z12" s="28"/>
    </row>
    <row r="13" spans="1:26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8"/>
      <c r="W13" s="28"/>
      <c r="X13" s="28"/>
      <c r="Y13" s="28"/>
      <c r="Z13" s="28"/>
    </row>
    <row r="14" spans="1:26" ht="30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/>
      <c r="W14" s="28"/>
      <c r="X14" s="28"/>
      <c r="Y14" s="28"/>
      <c r="Z14" s="28"/>
    </row>
    <row r="15" spans="1:26" ht="30" hidden="1" customHeight="1" outlineLevel="1" x14ac:dyDescent="0.2">
      <c r="A15" s="27"/>
      <c r="B15" s="27" t="s">
        <v>32</v>
      </c>
      <c r="C15" s="27"/>
      <c r="D15" s="27"/>
      <c r="E15" s="27"/>
      <c r="F15" s="27"/>
      <c r="G15" s="27"/>
      <c r="H15" s="27"/>
      <c r="I15" s="27"/>
      <c r="M15" s="27"/>
      <c r="N15" s="27"/>
      <c r="O15" s="27"/>
      <c r="P15" s="27"/>
      <c r="Q15" s="27"/>
      <c r="R15" s="27"/>
      <c r="S15" s="27"/>
      <c r="T15" s="27"/>
      <c r="U15" s="27"/>
      <c r="V15" s="28"/>
      <c r="W15" s="28"/>
      <c r="X15" s="28"/>
      <c r="Y15" s="28"/>
      <c r="Z15" s="28"/>
    </row>
    <row r="16" spans="1:26" ht="30" hidden="1" customHeight="1" outlineLevel="1" thickBot="1" x14ac:dyDescent="0.45">
      <c r="A16" s="27"/>
      <c r="B16" s="27"/>
      <c r="C16" s="27"/>
      <c r="E16" s="27"/>
      <c r="F16" s="38" t="str">
        <f>IF(INT($J16/100),MOD(INT($J16/100),10),"")</f>
        <v/>
      </c>
      <c r="G16" s="38">
        <f>G6</f>
        <v>0</v>
      </c>
      <c r="I16" s="27"/>
      <c r="J16" s="78">
        <f>$G$6</f>
        <v>0</v>
      </c>
      <c r="K16" s="78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  <c r="X16" s="28"/>
      <c r="Y16" s="28"/>
      <c r="Z16" s="28"/>
    </row>
    <row r="17" spans="1:26" ht="30" hidden="1" customHeight="1" outlineLevel="1" x14ac:dyDescent="0.2">
      <c r="A17" s="27"/>
      <c r="B17" s="27"/>
      <c r="C17" s="27"/>
      <c r="E17" s="39">
        <f>$F$2</f>
        <v>7</v>
      </c>
      <c r="F17" s="39">
        <f>MOD(INT($B$2/10),10)</f>
        <v>6</v>
      </c>
      <c r="G17" s="39">
        <f>MOD($B$2,10)</f>
        <v>4</v>
      </c>
      <c r="I17" s="27"/>
      <c r="J17" s="78">
        <f>$B$2</f>
        <v>64</v>
      </c>
      <c r="K17" s="78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  <c r="X17" s="28"/>
      <c r="Y17" s="28"/>
      <c r="Z17" s="28"/>
    </row>
    <row r="18" spans="1:26" ht="30" hidden="1" customHeight="1" outlineLevel="1" thickBot="1" x14ac:dyDescent="0.45">
      <c r="A18" s="27"/>
      <c r="B18" s="27"/>
      <c r="C18" s="27"/>
      <c r="D18" s="37"/>
      <c r="E18" s="37"/>
      <c r="F18" s="52" t="str">
        <f>IF(INT($J18/10),MOD(INT($J18/10),10),"")</f>
        <v/>
      </c>
      <c r="G18" s="52">
        <f>MOD($J18,10)</f>
        <v>0</v>
      </c>
      <c r="I18" s="27"/>
      <c r="J18" s="78">
        <f>$G$6*$F$2</f>
        <v>0</v>
      </c>
      <c r="K18" s="78"/>
      <c r="M18" s="27"/>
      <c r="N18" s="27"/>
      <c r="O18" s="27"/>
      <c r="P18" s="27"/>
      <c r="Q18" s="27"/>
      <c r="R18" s="27"/>
      <c r="S18" s="27"/>
      <c r="T18" s="27"/>
      <c r="U18" s="27"/>
      <c r="V18" s="28"/>
      <c r="W18" s="28"/>
      <c r="X18" s="28"/>
      <c r="Y18" s="28"/>
      <c r="Z18" s="28"/>
    </row>
    <row r="19" spans="1:26" ht="30" hidden="1" customHeight="1" outlineLevel="1" x14ac:dyDescent="0.4">
      <c r="A19" s="27"/>
      <c r="B19" s="27"/>
      <c r="C19" s="27"/>
      <c r="E19" s="37"/>
      <c r="F19" s="62">
        <f>IF(INT($J19/10)&gt;0,MOD(INT($J19/10),10),"")</f>
        <v>6</v>
      </c>
      <c r="G19" s="62">
        <f>IF(INT($J19)&gt;=0,MOD($J19,10),"▲")</f>
        <v>4</v>
      </c>
      <c r="I19" s="27"/>
      <c r="J19" s="78">
        <f>J17-J18</f>
        <v>64</v>
      </c>
      <c r="K19" s="78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28"/>
      <c r="X19" s="28"/>
      <c r="Y19" s="28"/>
      <c r="Z19" s="28"/>
    </row>
    <row r="20" spans="1:26" ht="34.5" hidden="1" customHeight="1" outlineLevel="1" x14ac:dyDescent="0.2">
      <c r="A20" s="27"/>
      <c r="B20" t="s">
        <v>33</v>
      </c>
      <c r="F20" s="63" t="str">
        <f>IF(G19="▲","引けない","")</f>
        <v/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8"/>
      <c r="X20" s="28"/>
      <c r="Y20" s="28"/>
      <c r="Z20" s="28"/>
    </row>
    <row r="21" spans="1:26" ht="34.5" hidden="1" customHeight="1" outlineLevel="1" x14ac:dyDescent="0.2">
      <c r="A21" s="27"/>
      <c r="B21" s="81" t="s">
        <v>36</v>
      </c>
      <c r="C21" s="82"/>
      <c r="D21" s="80">
        <f ca="1">INT(RAND()*8)+2</f>
        <v>3</v>
      </c>
      <c r="E21" s="80"/>
      <c r="G21" s="6" t="s">
        <v>34</v>
      </c>
      <c r="H21" s="66">
        <f ca="1">INT(RAND()*8)+2</f>
        <v>6</v>
      </c>
      <c r="J21" s="3" t="s">
        <v>35</v>
      </c>
      <c r="K21" s="67">
        <f ca="1">INT(RAND()*(割る数))</f>
        <v>1</v>
      </c>
      <c r="O21" s="27"/>
      <c r="P21" s="27"/>
      <c r="Q21" s="27"/>
      <c r="R21" s="27"/>
      <c r="S21" s="27"/>
      <c r="T21" s="27"/>
      <c r="U21" s="27"/>
      <c r="V21" s="28"/>
      <c r="W21" s="28"/>
      <c r="X21" s="28"/>
      <c r="Y21" s="28"/>
      <c r="Z21" s="28"/>
    </row>
    <row r="22" spans="1:26" ht="34.5" customHeight="1" collapsed="1" x14ac:dyDescent="0.2">
      <c r="A22" s="27"/>
      <c r="O22" s="27"/>
      <c r="P22" s="27"/>
      <c r="Q22" s="27"/>
      <c r="R22" s="27"/>
      <c r="S22" s="27"/>
      <c r="T22" s="27"/>
      <c r="U22" s="27"/>
      <c r="V22" s="28"/>
      <c r="W22" s="28"/>
      <c r="X22" s="28"/>
      <c r="Y22" s="28"/>
      <c r="Z22" s="28"/>
    </row>
    <row r="23" spans="1:26" ht="34.5" customHeight="1" x14ac:dyDescent="0.2">
      <c r="A23" s="27"/>
      <c r="O23" s="27"/>
      <c r="P23" s="27"/>
      <c r="Q23" s="27"/>
      <c r="R23" s="27"/>
      <c r="S23" s="27"/>
      <c r="T23" s="27"/>
      <c r="U23" s="27"/>
      <c r="V23" s="28"/>
      <c r="W23" s="28"/>
      <c r="X23" s="28"/>
      <c r="Y23" s="28"/>
      <c r="Z23" s="28"/>
    </row>
    <row r="24" spans="1:26" ht="34.5" customHeight="1" x14ac:dyDescent="0.2">
      <c r="A24" s="27"/>
      <c r="O24" s="27"/>
      <c r="P24" s="27"/>
      <c r="Q24" s="27"/>
      <c r="R24" s="27"/>
      <c r="S24" s="27"/>
      <c r="T24" s="27"/>
      <c r="U24" s="27"/>
      <c r="V24" s="28"/>
      <c r="W24" s="28"/>
      <c r="X24" s="28"/>
      <c r="Y24" s="28"/>
      <c r="Z24" s="28"/>
    </row>
    <row r="25" spans="1:26" ht="17.850000000000001" customHeight="1" x14ac:dyDescent="0.15">
      <c r="A25" s="27"/>
      <c r="O25" s="27"/>
      <c r="P25" s="27"/>
      <c r="Q25" s="27"/>
      <c r="R25" s="27"/>
      <c r="S25" s="27"/>
      <c r="T25" s="27"/>
      <c r="U25" s="27"/>
      <c r="V25" s="28"/>
      <c r="W25" s="28"/>
      <c r="X25" s="28"/>
      <c r="Y25" s="28"/>
      <c r="Z25" s="28"/>
    </row>
    <row r="26" spans="1:26" ht="24.75" customHeight="1" x14ac:dyDescent="0.15">
      <c r="A26" s="27"/>
      <c r="O26" s="27"/>
      <c r="P26" s="27"/>
      <c r="Q26" s="27"/>
      <c r="R26" s="27"/>
      <c r="S26" s="27"/>
      <c r="T26" s="27"/>
      <c r="U26" s="27"/>
      <c r="V26" s="28"/>
      <c r="W26" s="28"/>
      <c r="X26" s="28"/>
      <c r="Y26" s="28"/>
      <c r="Z26" s="28"/>
    </row>
    <row r="27" spans="1:26" ht="17.850000000000001" customHeight="1" x14ac:dyDescent="0.15">
      <c r="A27" s="28"/>
      <c r="B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7.850000000000001" customHeight="1" x14ac:dyDescent="0.15">
      <c r="A28" s="28"/>
      <c r="B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7.850000000000001" customHeight="1" x14ac:dyDescent="0.15">
      <c r="A29" s="28"/>
      <c r="B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7.850000000000001" customHeight="1" x14ac:dyDescent="0.15">
      <c r="A30" s="27"/>
      <c r="B30" s="27"/>
      <c r="C30" s="41"/>
      <c r="D30" s="42"/>
      <c r="E30" s="43"/>
      <c r="F30" s="44"/>
      <c r="G30" s="42"/>
      <c r="H30" s="45"/>
      <c r="I30" s="46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7.850000000000001" customHeight="1" x14ac:dyDescent="0.15">
      <c r="A31" s="28"/>
      <c r="B31" s="28"/>
      <c r="C31" s="28"/>
      <c r="D31" s="40"/>
      <c r="E31" s="47"/>
      <c r="F31" s="27"/>
      <c r="G31" s="40"/>
      <c r="H31" s="40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7.850000000000001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7.850000000000001" customHeight="1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x14ac:dyDescent="0.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x14ac:dyDescent="0.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x14ac:dyDescent="0.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x14ac:dyDescent="0.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x14ac:dyDescent="0.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x14ac:dyDescent="0.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x14ac:dyDescent="0.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</sheetData>
  <sheetProtection selectLockedCells="1"/>
  <mergeCells count="12">
    <mergeCell ref="J18:K18"/>
    <mergeCell ref="J19:K19"/>
    <mergeCell ref="B6:D6"/>
    <mergeCell ref="J16:K16"/>
    <mergeCell ref="D21:E21"/>
    <mergeCell ref="B21:C21"/>
    <mergeCell ref="F1:G1"/>
    <mergeCell ref="B1:E1"/>
    <mergeCell ref="B2:D2"/>
    <mergeCell ref="F2:G2"/>
    <mergeCell ref="J17:K17"/>
    <mergeCell ref="J6:K6"/>
  </mergeCells>
  <phoneticPr fontId="1"/>
  <dataValidations count="3">
    <dataValidation type="custom" imeMode="halfAlpha" allowBlank="1" showInputMessage="1" showErrorMessage="1" error="上の条件を満たしてください" sqref="B2:D2">
      <formula1>AND(B2&lt;10*F2,B2&gt;=F2)</formula1>
    </dataValidation>
    <dataValidation type="custom" imeMode="halfAlpha" allowBlank="1" showInputMessage="1" showErrorMessage="1" error="上の条件を満たしてください" sqref="F2:G2">
      <formula1>AND(INT(F2/10)&lt;10,F2&gt;=2,F2&lt;=B2)</formula1>
    </dataValidation>
    <dataValidation type="whole" imeMode="halfAlpha" allowBlank="1" showInputMessage="1" showErrorMessage="1" sqref="G6">
      <formula1>2</formula1>
      <formula2>9</formula2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23"/>
  <sheetViews>
    <sheetView showGridLines="0" workbookViewId="0">
      <selection activeCell="B10" sqref="B10"/>
    </sheetView>
    <sheetView showGridLines="0" showRowColHeaders="0" tabSelected="1" workbookViewId="1">
      <selection activeCell="C4" sqref="C4"/>
    </sheetView>
  </sheetViews>
  <sheetFormatPr defaultRowHeight="13.5" outlineLevelRow="1" x14ac:dyDescent="0.15"/>
  <cols>
    <col min="1" max="1" width="5.25" customWidth="1"/>
    <col min="2" max="2" width="5" style="1" customWidth="1"/>
    <col min="3" max="3" width="51.125" style="8" customWidth="1"/>
    <col min="4" max="13" width="5.25" customWidth="1"/>
  </cols>
  <sheetData>
    <row r="1" spans="1:14" ht="24.75" customHeight="1" x14ac:dyDescent="0.2">
      <c r="A1" s="20"/>
      <c r="B1" s="20"/>
    </row>
    <row r="2" spans="1:14" ht="14.25" customHeight="1" x14ac:dyDescent="0.15">
      <c r="A2" s="20"/>
      <c r="B2" s="24" t="s">
        <v>15</v>
      </c>
      <c r="C2"/>
    </row>
    <row r="3" spans="1:14" ht="16.5" customHeight="1" x14ac:dyDescent="0.15">
      <c r="A3" s="20"/>
      <c r="B3" s="14" t="s">
        <v>0</v>
      </c>
      <c r="C3" s="22" t="s">
        <v>18</v>
      </c>
      <c r="D3" s="21"/>
      <c r="E3" s="21"/>
      <c r="F3" s="21"/>
      <c r="G3" s="21"/>
      <c r="H3" s="21"/>
    </row>
    <row r="4" spans="1:14" ht="24" customHeight="1" x14ac:dyDescent="0.15">
      <c r="A4" s="20"/>
      <c r="B4" s="64">
        <v>1</v>
      </c>
      <c r="C4" s="65" t="s">
        <v>30</v>
      </c>
      <c r="D4" s="83" t="s">
        <v>31</v>
      </c>
      <c r="E4" s="84"/>
      <c r="F4" s="54"/>
      <c r="G4" s="54"/>
      <c r="H4" s="54"/>
    </row>
    <row r="5" spans="1:14" ht="16.5" customHeight="1" x14ac:dyDescent="0.2">
      <c r="B5" s="53">
        <v>2</v>
      </c>
      <c r="C5" s="6"/>
      <c r="D5" s="55"/>
      <c r="E5" s="55"/>
      <c r="F5" s="55"/>
      <c r="G5" s="55"/>
      <c r="H5" s="55"/>
    </row>
    <row r="6" spans="1:14" ht="16.5" customHeight="1" x14ac:dyDescent="0.2">
      <c r="B6" s="53">
        <v>3</v>
      </c>
      <c r="C6" s="6"/>
      <c r="D6" s="55"/>
      <c r="E6" s="55"/>
      <c r="F6" s="55"/>
      <c r="G6" s="55"/>
      <c r="H6" s="55"/>
    </row>
    <row r="7" spans="1:14" ht="16.5" customHeight="1" x14ac:dyDescent="0.2">
      <c r="B7" s="53">
        <v>4</v>
      </c>
      <c r="C7" s="6"/>
      <c r="D7" s="19"/>
      <c r="E7" s="19"/>
      <c r="F7" s="19"/>
      <c r="G7" s="19"/>
      <c r="H7" s="19"/>
    </row>
    <row r="8" spans="1:14" ht="16.5" customHeight="1" x14ac:dyDescent="0.2">
      <c r="B8" s="53">
        <v>5</v>
      </c>
      <c r="C8" s="6"/>
      <c r="D8" s="56"/>
      <c r="E8" s="56"/>
      <c r="F8" s="56"/>
      <c r="G8" s="56"/>
      <c r="H8" s="56"/>
    </row>
    <row r="9" spans="1:14" ht="16.5" customHeight="1" x14ac:dyDescent="0.2">
      <c r="B9" s="53">
        <v>6</v>
      </c>
      <c r="C9" s="59"/>
      <c r="D9" s="56"/>
      <c r="E9" s="56"/>
      <c r="F9" s="56"/>
      <c r="G9" s="56"/>
      <c r="H9" s="56"/>
    </row>
    <row r="10" spans="1:14" ht="16.5" customHeight="1" x14ac:dyDescent="0.2">
      <c r="B10" s="15"/>
      <c r="D10" s="56"/>
      <c r="E10" s="56"/>
      <c r="F10" s="56"/>
      <c r="G10" s="56"/>
      <c r="H10" s="56"/>
    </row>
    <row r="11" spans="1:14" ht="19.5" customHeight="1" x14ac:dyDescent="0.15">
      <c r="B11" s="15"/>
      <c r="C11" s="17" t="s">
        <v>22</v>
      </c>
      <c r="D11" s="56"/>
      <c r="E11" s="56"/>
      <c r="F11" s="56"/>
      <c r="G11" s="56"/>
      <c r="H11" s="56"/>
    </row>
    <row r="12" spans="1:14" ht="19.5" customHeight="1" x14ac:dyDescent="0.2">
      <c r="B12" s="8"/>
      <c r="C12" s="17" t="str">
        <f>"もし余りが多すぎたら「"  &amp; $C$34  &amp;  "」と１秒表示"</f>
        <v>もし余りが多すぎたら「商をふやしましょう」と１秒表示</v>
      </c>
      <c r="D12" s="56"/>
      <c r="E12" s="56"/>
      <c r="F12" s="56"/>
      <c r="G12" s="56"/>
      <c r="H12" s="56"/>
      <c r="I12" s="23"/>
      <c r="J12" s="23"/>
      <c r="K12" s="23"/>
      <c r="L12" s="23"/>
      <c r="M12" s="23"/>
      <c r="N12" s="2"/>
    </row>
    <row r="13" spans="1:14" ht="19.5" customHeight="1" x14ac:dyDescent="0.15">
      <c r="A13" s="5"/>
      <c r="B13" s="8"/>
      <c r="C13" s="60" t="s">
        <v>23</v>
      </c>
      <c r="D13" s="56"/>
      <c r="E13" s="56"/>
      <c r="F13" s="56"/>
      <c r="G13" s="56"/>
      <c r="H13" s="56"/>
    </row>
    <row r="14" spans="1:14" ht="19.5" customHeight="1" x14ac:dyDescent="0.2">
      <c r="B14" s="8"/>
      <c r="C14" s="17" t="str">
        <f>"もし余りが正解なら「" &amp; $C$33 &amp; "」と１秒表示"</f>
        <v>もし余りが正解なら「正解」と１秒表示</v>
      </c>
      <c r="H14" s="23"/>
    </row>
    <row r="15" spans="1:14" ht="19.5" customHeight="1" x14ac:dyDescent="0.2">
      <c r="B15" s="8"/>
      <c r="C15" s="17" t="str">
        <f>"もし余りが引けない）なら「" &amp; $C$35 &amp; "」と１秒表示"</f>
        <v>もし余りが引けない）なら「商をへらしましょう」と１秒表示</v>
      </c>
      <c r="H15" s="21"/>
    </row>
    <row r="16" spans="1:14" ht="19.5" customHeight="1" x14ac:dyDescent="0.2">
      <c r="B16" s="8"/>
      <c r="H16" s="5"/>
    </row>
    <row r="17" spans="2:8" ht="19.5" customHeight="1" x14ac:dyDescent="0.2">
      <c r="B17" s="8"/>
      <c r="C17" s="1"/>
      <c r="H17" s="5"/>
    </row>
    <row r="18" spans="2:8" ht="19.5" customHeight="1" x14ac:dyDescent="0.2">
      <c r="B18" s="8"/>
      <c r="C18" s="1"/>
      <c r="H18" s="5"/>
    </row>
    <row r="19" spans="2:8" ht="19.5" customHeight="1" x14ac:dyDescent="0.2">
      <c r="B19" s="8"/>
      <c r="C19" s="1"/>
      <c r="H19" s="5"/>
    </row>
    <row r="20" spans="2:8" ht="19.5" hidden="1" customHeight="1" outlineLevel="1" x14ac:dyDescent="0.2">
      <c r="B20" s="8"/>
      <c r="C20"/>
      <c r="H20" s="5"/>
    </row>
    <row r="21" spans="2:8" ht="19.5" hidden="1" customHeight="1" outlineLevel="1" x14ac:dyDescent="0.2">
      <c r="B21" s="8"/>
      <c r="C21" s="6"/>
      <c r="H21" s="5"/>
    </row>
    <row r="22" spans="2:8" ht="19.5" hidden="1" customHeight="1" outlineLevel="1" x14ac:dyDescent="0.2">
      <c r="B22" s="8"/>
      <c r="C22" s="6"/>
      <c r="H22" s="5"/>
    </row>
    <row r="23" spans="2:8" ht="19.5" hidden="1" customHeight="1" outlineLevel="1" x14ac:dyDescent="0.2">
      <c r="B23" s="8"/>
      <c r="C23" s="6"/>
      <c r="H23" s="5"/>
    </row>
    <row r="24" spans="2:8" ht="19.5" hidden="1" customHeight="1" outlineLevel="1" x14ac:dyDescent="0.2">
      <c r="B24" s="8"/>
      <c r="C24" s="6"/>
      <c r="H24" s="5"/>
    </row>
    <row r="25" spans="2:8" ht="17.100000000000001" hidden="1" customHeight="1" outlineLevel="1" x14ac:dyDescent="0.2">
      <c r="B25"/>
      <c r="C25" s="59"/>
      <c r="D25" s="5"/>
      <c r="E25" s="5"/>
      <c r="F25" s="5"/>
      <c r="G25" s="5"/>
      <c r="H25" s="5"/>
    </row>
    <row r="26" spans="2:8" ht="17.100000000000001" hidden="1" customHeight="1" outlineLevel="1" x14ac:dyDescent="0.2">
      <c r="B26"/>
      <c r="D26" s="5"/>
      <c r="E26" s="5"/>
      <c r="F26" s="5"/>
      <c r="G26" s="5"/>
      <c r="H26" s="5"/>
    </row>
    <row r="27" spans="2:8" ht="17.100000000000001" hidden="1" customHeight="1" outlineLevel="1" x14ac:dyDescent="0.2">
      <c r="B27"/>
      <c r="C27" s="17" t="s">
        <v>22</v>
      </c>
    </row>
    <row r="28" spans="2:8" ht="17.100000000000001" hidden="1" customHeight="1" outlineLevel="1" x14ac:dyDescent="0.2">
      <c r="C28" s="17" t="str">
        <f>"もし余りが多すぎたら「"  &amp; $C$34  &amp;  "」と１秒表示"</f>
        <v>もし余りが多すぎたら「商をふやしましょう」と１秒表示</v>
      </c>
    </row>
    <row r="29" spans="2:8" ht="17.100000000000001" hidden="1" customHeight="1" outlineLevel="1" x14ac:dyDescent="0.2">
      <c r="C29" s="60" t="s">
        <v>23</v>
      </c>
    </row>
    <row r="30" spans="2:8" ht="17.100000000000001" hidden="1" customHeight="1" outlineLevel="1" x14ac:dyDescent="0.2">
      <c r="C30" s="17" t="str">
        <f>"もし余りが正解なら「" &amp; $C$33 &amp; "」と１秒表示"</f>
        <v>もし余りが正解なら「正解」と１秒表示</v>
      </c>
    </row>
    <row r="31" spans="2:8" ht="17.100000000000001" hidden="1" customHeight="1" outlineLevel="1" x14ac:dyDescent="0.2">
      <c r="C31" s="17" t="str">
        <f>"もし余りが引けない）なら「" &amp; $C$35 &amp; "」と１秒表示"</f>
        <v>もし余りが引けない）なら「商をへらしましょう」と１秒表示</v>
      </c>
    </row>
    <row r="32" spans="2:8" ht="17.100000000000001" hidden="1" customHeight="1" outlineLevel="1" x14ac:dyDescent="0.2"/>
    <row r="33" spans="1:3" ht="17.100000000000001" hidden="1" customHeight="1" outlineLevel="1" x14ac:dyDescent="0.2">
      <c r="A33" t="s">
        <v>27</v>
      </c>
      <c r="C33" s="58" t="s">
        <v>16</v>
      </c>
    </row>
    <row r="34" spans="1:3" ht="17.100000000000001" hidden="1" customHeight="1" outlineLevel="1" x14ac:dyDescent="0.2">
      <c r="A34" t="s">
        <v>28</v>
      </c>
      <c r="C34" s="58" t="s">
        <v>20</v>
      </c>
    </row>
    <row r="35" spans="1:3" ht="17.100000000000001" hidden="1" customHeight="1" outlineLevel="1" x14ac:dyDescent="0.2">
      <c r="A35" t="s">
        <v>29</v>
      </c>
      <c r="C35" s="58" t="s">
        <v>21</v>
      </c>
    </row>
    <row r="36" spans="1:3" ht="17.100000000000001" customHeight="1" collapsed="1" x14ac:dyDescent="0.2"/>
    <row r="37" spans="1:3" ht="17.100000000000001" customHeight="1" x14ac:dyDescent="0.2"/>
    <row r="38" spans="1:3" ht="17.100000000000001" customHeight="1" x14ac:dyDescent="0.2"/>
    <row r="39" spans="1:3" ht="17.100000000000001" customHeight="1" x14ac:dyDescent="0.2"/>
    <row r="40" spans="1:3" ht="17.100000000000001" customHeight="1" x14ac:dyDescent="0.2"/>
    <row r="41" spans="1:3" ht="17.100000000000001" customHeight="1" x14ac:dyDescent="0.2"/>
    <row r="42" spans="1:3" ht="17.100000000000001" customHeight="1" x14ac:dyDescent="0.2"/>
    <row r="43" spans="1:3" ht="17.100000000000001" customHeight="1" x14ac:dyDescent="0.15"/>
    <row r="44" spans="1:3" ht="17.100000000000001" customHeight="1" x14ac:dyDescent="0.15"/>
    <row r="45" spans="1:3" ht="17.100000000000001" customHeight="1" x14ac:dyDescent="0.15">
      <c r="C45"/>
    </row>
    <row r="46" spans="1:3" ht="17.100000000000001" customHeight="1" x14ac:dyDescent="0.15">
      <c r="C46"/>
    </row>
    <row r="47" spans="1:3" ht="17.100000000000001" customHeight="1" x14ac:dyDescent="0.15">
      <c r="C47"/>
    </row>
    <row r="48" spans="1:3" ht="17.100000000000001" customHeight="1" x14ac:dyDescent="0.15">
      <c r="C48"/>
    </row>
    <row r="49" spans="3:3" ht="17.100000000000001" customHeight="1" x14ac:dyDescent="0.15">
      <c r="C49"/>
    </row>
    <row r="50" spans="3:3" ht="17.100000000000001" customHeight="1" x14ac:dyDescent="0.15">
      <c r="C50"/>
    </row>
    <row r="51" spans="3:3" ht="17.100000000000001" customHeight="1" x14ac:dyDescent="0.15">
      <c r="C51"/>
    </row>
    <row r="52" spans="3:3" ht="17.100000000000001" customHeight="1" x14ac:dyDescent="0.15">
      <c r="C52"/>
    </row>
    <row r="53" spans="3:3" ht="17.100000000000001" customHeight="1" x14ac:dyDescent="0.15">
      <c r="C53"/>
    </row>
    <row r="54" spans="3:3" ht="17.100000000000001" customHeight="1" x14ac:dyDescent="0.15"/>
    <row r="55" spans="3:3" ht="17.100000000000001" customHeight="1" x14ac:dyDescent="0.15"/>
    <row r="56" spans="3:3" ht="17.100000000000001" customHeight="1" x14ac:dyDescent="0.15"/>
    <row r="57" spans="3:3" ht="17.100000000000001" customHeight="1" x14ac:dyDescent="0.15"/>
    <row r="58" spans="3:3" ht="17.100000000000001" customHeight="1" x14ac:dyDescent="0.15"/>
    <row r="59" spans="3:3" ht="17.100000000000001" customHeight="1" x14ac:dyDescent="0.15"/>
    <row r="60" spans="3:3" ht="17.100000000000001" customHeight="1" x14ac:dyDescent="0.15"/>
    <row r="61" spans="3:3" ht="17.100000000000001" customHeight="1" x14ac:dyDescent="0.15"/>
    <row r="62" spans="3:3" ht="17.100000000000001" customHeight="1" x14ac:dyDescent="0.15"/>
    <row r="63" spans="3:3" ht="17.100000000000001" customHeight="1" x14ac:dyDescent="0.15"/>
    <row r="64" spans="3:3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8.6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spans="2:12" ht="17.100000000000001" customHeight="1" x14ac:dyDescent="0.15"/>
    <row r="98" spans="2:12" ht="24.6" customHeight="1" x14ac:dyDescent="0.15">
      <c r="B98"/>
    </row>
    <row r="99" spans="2:12" ht="24.6" customHeight="1" x14ac:dyDescent="0.15">
      <c r="B99"/>
    </row>
    <row r="100" spans="2:12" ht="24.6" customHeight="1" x14ac:dyDescent="0.15">
      <c r="B100"/>
    </row>
    <row r="101" spans="2:12" ht="24.6" customHeight="1" x14ac:dyDescent="0.15"/>
    <row r="102" spans="2:12" ht="24.6" customHeight="1" x14ac:dyDescent="0.15"/>
    <row r="103" spans="2:12" ht="24.6" customHeight="1" x14ac:dyDescent="0.15"/>
    <row r="104" spans="2:12" ht="24.6" customHeight="1" x14ac:dyDescent="0.15"/>
    <row r="106" spans="2:12" ht="17.25" x14ac:dyDescent="0.15">
      <c r="B106" s="14" t="s">
        <v>0</v>
      </c>
      <c r="C106" s="9" t="s">
        <v>13</v>
      </c>
      <c r="J106" s="1"/>
      <c r="K106" s="1"/>
      <c r="L106" s="1"/>
    </row>
    <row r="107" spans="2:12" ht="17.25" x14ac:dyDescent="0.15">
      <c r="B107" s="9">
        <v>1</v>
      </c>
      <c r="C107" s="18"/>
      <c r="I107" s="1"/>
      <c r="J107" s="1"/>
      <c r="K107" s="1"/>
      <c r="L107" s="1"/>
    </row>
    <row r="108" spans="2:12" ht="17.25" x14ac:dyDescent="0.15">
      <c r="B108" s="9">
        <v>2</v>
      </c>
      <c r="C108" s="10"/>
      <c r="I108" s="1"/>
      <c r="J108" s="1"/>
      <c r="K108" s="1"/>
    </row>
    <row r="109" spans="2:12" ht="17.25" x14ac:dyDescent="0.15">
      <c r="B109" s="9">
        <v>3</v>
      </c>
      <c r="C109" s="10"/>
    </row>
    <row r="110" spans="2:12" ht="17.25" x14ac:dyDescent="0.15">
      <c r="B110" s="9">
        <v>4</v>
      </c>
      <c r="C110" s="4"/>
    </row>
    <row r="111" spans="2:12" ht="17.25" x14ac:dyDescent="0.15">
      <c r="B111" s="9">
        <v>5</v>
      </c>
      <c r="C111" s="10"/>
      <c r="H111" s="6"/>
      <c r="I111" s="6" t="s">
        <v>1</v>
      </c>
      <c r="J111" s="6" t="s">
        <v>2</v>
      </c>
      <c r="K111" s="6" t="s">
        <v>3</v>
      </c>
      <c r="L111" s="6" t="s">
        <v>4</v>
      </c>
    </row>
    <row r="112" spans="2:12" ht="17.25" x14ac:dyDescent="0.15">
      <c r="B112" s="15"/>
      <c r="C112" s="11"/>
      <c r="H112" s="3">
        <v>1</v>
      </c>
      <c r="I112" s="7">
        <v>398.5</v>
      </c>
      <c r="J112" s="7">
        <v>63</v>
      </c>
      <c r="K112" s="7"/>
      <c r="L112" s="7"/>
    </row>
    <row r="113" spans="2:12" ht="14.25" x14ac:dyDescent="0.15">
      <c r="B113" s="8"/>
      <c r="C113" s="16" t="s">
        <v>11</v>
      </c>
      <c r="H113" s="3">
        <v>2</v>
      </c>
      <c r="I113" s="7">
        <v>313.75</v>
      </c>
      <c r="J113" s="7">
        <v>79.5</v>
      </c>
      <c r="K113" s="7">
        <f>I113-I112</f>
        <v>-84.75</v>
      </c>
      <c r="L113" s="7">
        <f>J113-J112</f>
        <v>16.5</v>
      </c>
    </row>
    <row r="114" spans="2:12" ht="14.25" x14ac:dyDescent="0.15">
      <c r="B114" s="8"/>
      <c r="C114" s="17" t="s">
        <v>7</v>
      </c>
      <c r="H114" s="3">
        <v>3</v>
      </c>
      <c r="I114" s="7">
        <v>358</v>
      </c>
      <c r="J114" s="7">
        <v>99.75</v>
      </c>
      <c r="K114" s="7">
        <f t="shared" ref="K114:K119" si="0">I114-I113</f>
        <v>44.25</v>
      </c>
      <c r="L114" s="7">
        <f t="shared" ref="L114:L119" si="1">J114-J113</f>
        <v>20.25</v>
      </c>
    </row>
    <row r="115" spans="2:12" ht="14.25" x14ac:dyDescent="0.15">
      <c r="B115" s="8"/>
      <c r="C115" s="17" t="s">
        <v>8</v>
      </c>
      <c r="H115" s="3">
        <v>4</v>
      </c>
      <c r="I115" s="7">
        <v>312.25</v>
      </c>
      <c r="J115" s="7">
        <v>135.75</v>
      </c>
      <c r="K115" s="7">
        <f t="shared" si="0"/>
        <v>-45.75</v>
      </c>
      <c r="L115" s="7">
        <f t="shared" si="1"/>
        <v>36</v>
      </c>
    </row>
    <row r="116" spans="2:12" ht="14.25" x14ac:dyDescent="0.15">
      <c r="B116" s="8"/>
      <c r="C116" s="17" t="s">
        <v>10</v>
      </c>
      <c r="H116" s="3">
        <v>5</v>
      </c>
      <c r="I116" s="7">
        <v>379.75</v>
      </c>
      <c r="J116" s="7">
        <v>172.5</v>
      </c>
      <c r="K116" s="7">
        <f t="shared" si="0"/>
        <v>67.5</v>
      </c>
      <c r="L116" s="7">
        <f t="shared" si="1"/>
        <v>36.75</v>
      </c>
    </row>
    <row r="117" spans="2:12" ht="14.25" x14ac:dyDescent="0.15">
      <c r="B117" s="8"/>
      <c r="C117" s="16" t="s">
        <v>9</v>
      </c>
      <c r="H117" s="3">
        <v>6</v>
      </c>
      <c r="I117" s="7">
        <v>428.5</v>
      </c>
      <c r="J117" s="7">
        <v>138</v>
      </c>
      <c r="K117" s="7">
        <f t="shared" si="0"/>
        <v>48.75</v>
      </c>
      <c r="L117" s="7">
        <f t="shared" si="1"/>
        <v>-34.5</v>
      </c>
    </row>
    <row r="118" spans="2:12" x14ac:dyDescent="0.15">
      <c r="B118" s="8"/>
      <c r="H118" s="3">
        <v>7</v>
      </c>
      <c r="I118" s="7">
        <v>398.5</v>
      </c>
      <c r="J118" s="7">
        <v>63</v>
      </c>
      <c r="K118" s="7">
        <f t="shared" si="0"/>
        <v>-30</v>
      </c>
      <c r="L118" s="7">
        <f t="shared" si="1"/>
        <v>-75</v>
      </c>
    </row>
    <row r="119" spans="2:12" x14ac:dyDescent="0.15">
      <c r="B119" s="8"/>
      <c r="H119" s="3">
        <v>8</v>
      </c>
      <c r="I119" s="7"/>
      <c r="J119" s="7"/>
      <c r="K119" s="7">
        <f t="shared" si="0"/>
        <v>-398.5</v>
      </c>
      <c r="L119" s="7">
        <f t="shared" si="1"/>
        <v>-63</v>
      </c>
    </row>
    <row r="120" spans="2:12" ht="18.75" x14ac:dyDescent="0.15">
      <c r="B120" s="14" t="s">
        <v>0</v>
      </c>
      <c r="C120" s="12" t="s">
        <v>12</v>
      </c>
      <c r="H120" s="3"/>
      <c r="I120" s="3"/>
      <c r="J120" s="3"/>
      <c r="K120" s="3"/>
      <c r="L120" s="3"/>
    </row>
    <row r="121" spans="2:12" ht="17.25" x14ac:dyDescent="0.15">
      <c r="B121" s="9">
        <v>1</v>
      </c>
      <c r="C121" s="13" t="s">
        <v>5</v>
      </c>
    </row>
    <row r="122" spans="2:12" ht="17.25" x14ac:dyDescent="0.15">
      <c r="B122" s="9">
        <v>2</v>
      </c>
      <c r="C122" s="10" t="s">
        <v>6</v>
      </c>
    </row>
    <row r="123" spans="2:12" x14ac:dyDescent="0.15">
      <c r="B123"/>
    </row>
  </sheetData>
  <mergeCells count="1">
    <mergeCell ref="D4:E4"/>
  </mergeCells>
  <phoneticPr fontId="1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Gamen1</vt:lpstr>
      <vt:lpstr>Code1</vt:lpstr>
      <vt:lpstr>割る数</vt:lpstr>
      <vt:lpstr>商</vt:lpstr>
      <vt:lpstr>正解数</vt:lpstr>
      <vt:lpstr>判定</vt:lpstr>
      <vt:lpstr>余り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hurukawa-tu</dc:creator>
  <cp:lastModifiedBy>TF</cp:lastModifiedBy>
  <cp:lastPrinted>2017-06-27T06:33:48Z</cp:lastPrinted>
  <dcterms:created xsi:type="dcterms:W3CDTF">2017-06-17T13:19:02Z</dcterms:created>
  <dcterms:modified xsi:type="dcterms:W3CDTF">2017-10-26T07:15:59Z</dcterms:modified>
</cp:coreProperties>
</file>