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100keybord\"/>
    </mc:Choice>
  </mc:AlternateContent>
  <xr:revisionPtr revIDLastSave="0" documentId="8_{142B1952-4CEC-4AA1-B864-5593FFF5D72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A4名刺サイズ10枚" sheetId="3" r:id="rId2"/>
  </sheets>
  <definedNames>
    <definedName name="_xlnm.Print_Area" localSheetId="1">A4名刺サイズ10枚!$A$1:$C$6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B26" i="3"/>
  <c r="C24" i="3"/>
  <c r="B24" i="3"/>
  <c r="C23" i="3"/>
  <c r="B23" i="3"/>
  <c r="C22" i="3"/>
  <c r="B22" i="3"/>
  <c r="C21" i="3"/>
  <c r="B21" i="3"/>
  <c r="C20" i="3"/>
  <c r="B20" i="3"/>
  <c r="C18" i="3"/>
  <c r="B18" i="3"/>
  <c r="C17" i="3"/>
  <c r="B17" i="3"/>
  <c r="C16" i="3"/>
  <c r="B16" i="3"/>
  <c r="C15" i="3"/>
  <c r="B15" i="3"/>
  <c r="C14" i="3"/>
  <c r="B14" i="3"/>
  <c r="C12" i="3"/>
  <c r="B12" i="3"/>
  <c r="C11" i="3"/>
  <c r="B11" i="3"/>
  <c r="C10" i="3"/>
  <c r="B10" i="3"/>
  <c r="C9" i="3"/>
  <c r="B9" i="3"/>
  <c r="C8" i="3"/>
  <c r="B8" i="3"/>
  <c r="C6" i="3"/>
  <c r="B6" i="3"/>
  <c r="C5" i="3"/>
  <c r="B5" i="3"/>
  <c r="C4" i="3"/>
  <c r="B4" i="3"/>
  <c r="C3" i="3"/>
  <c r="B3" i="3"/>
  <c r="C2" i="3"/>
  <c r="B2" i="3"/>
</calcChain>
</file>

<file path=xl/sharedStrings.xml><?xml version="1.0" encoding="utf-8"?>
<sst xmlns="http://schemas.openxmlformats.org/spreadsheetml/2006/main" count="140" uniqueCount="139">
  <si>
    <t>ＩＤ：s26574001</t>
  </si>
  <si>
    <t>名前：石田　拓海</t>
  </si>
  <si>
    <t>ＩＤ：s26574002</t>
  </si>
  <si>
    <t>名前：伊藤　愛美</t>
  </si>
  <si>
    <t>ＩＤ：s26574003</t>
  </si>
  <si>
    <t>名前：上杉　空</t>
  </si>
  <si>
    <t>ＩＤ：s26574004</t>
  </si>
  <si>
    <t>名前：上戸　麻衣子</t>
  </si>
  <si>
    <t>ＩＤ：s26574005</t>
  </si>
  <si>
    <t>名前：大石　心</t>
  </si>
  <si>
    <t>ＩＤ：s26574006</t>
  </si>
  <si>
    <t>名前：大久保　陸</t>
  </si>
  <si>
    <t>ＩＤ：s26574007</t>
  </si>
  <si>
    <t>名前：大阪　太郎</t>
  </si>
  <si>
    <t>ＩＤ：s26574008</t>
  </si>
  <si>
    <t>名前：織田　翼</t>
  </si>
  <si>
    <t>ＩＤ：s26574009</t>
  </si>
  <si>
    <t>名前：菅野　結菜</t>
  </si>
  <si>
    <t>ＩＤ：s26574010</t>
  </si>
  <si>
    <t>名前：木戸　くるみ</t>
  </si>
  <si>
    <t>ＩＤ：s26574011</t>
  </si>
  <si>
    <t>名前：木下　悠吾</t>
  </si>
  <si>
    <t>ＩＤ：s26574012</t>
  </si>
  <si>
    <t>名前：国仲　海斗</t>
  </si>
  <si>
    <t>ＩＤ：s26574013</t>
  </si>
  <si>
    <t>名前：熊田　涼太</t>
  </si>
  <si>
    <t>ＩＤ：s26574014</t>
  </si>
  <si>
    <t>名前：栗山　綾乃</t>
  </si>
  <si>
    <t>ＩＤ：s26574015</t>
  </si>
  <si>
    <t>名前：小池　優衣</t>
  </si>
  <si>
    <t>ＩＤ：s26574016</t>
  </si>
  <si>
    <t>名前：小松　健太</t>
  </si>
  <si>
    <t>ＩＤ：s26574017</t>
  </si>
  <si>
    <t>名前：近藤　優輝</t>
  </si>
  <si>
    <t>ＩＤ：s26574018</t>
  </si>
  <si>
    <t>名前：西郷　啓太</t>
  </si>
  <si>
    <t>ＩＤ：s26574019</t>
  </si>
  <si>
    <t>名前：坂本　愛莉</t>
  </si>
  <si>
    <t>ＩＤ：s26574020</t>
  </si>
  <si>
    <t>名前：佐藤　琴音</t>
  </si>
  <si>
    <t>ＩＤ：s26574021</t>
  </si>
  <si>
    <t>名前：篠原　翔</t>
  </si>
  <si>
    <t>ＩＤ：s26574022</t>
  </si>
  <si>
    <t>名前：柴咲　真理</t>
  </si>
  <si>
    <t>ＩＤ：s26574023</t>
  </si>
  <si>
    <t>名前：島田　美優</t>
  </si>
  <si>
    <t>ＩＤ：s26574024</t>
  </si>
  <si>
    <t>名前：瀬戸　真央</t>
  </si>
  <si>
    <t>ＩＤ：s26574025</t>
  </si>
  <si>
    <t>名前：高杉　芽衣</t>
  </si>
  <si>
    <t>ＩＤ：s26574026</t>
  </si>
  <si>
    <t>名前：武田　太一</t>
  </si>
  <si>
    <t>ＩＤ：s26574027</t>
  </si>
  <si>
    <t>名前：遠山　蒼太</t>
  </si>
  <si>
    <t>ＩＤ：s26574028</t>
  </si>
  <si>
    <t>名前：徳川　大輝</t>
  </si>
  <si>
    <t>ＩＤ：s26574029</t>
  </si>
  <si>
    <t>名前：長澤　美緒</t>
  </si>
  <si>
    <t>ＩＤ：s26574030</t>
  </si>
  <si>
    <t>名前：夏木　彩音</t>
  </si>
  <si>
    <t>ＩＤ：s26574031</t>
  </si>
  <si>
    <t>名前：野田　健太</t>
  </si>
  <si>
    <t>ＩＤ：s26574032</t>
  </si>
  <si>
    <t>名前：平賀　真衣</t>
  </si>
  <si>
    <t>ＩＤ：s26574033</t>
  </si>
  <si>
    <t>名前：広末　未来</t>
  </si>
  <si>
    <t>ＩＤ：s26574034</t>
  </si>
  <si>
    <t>名前：深田　雄太</t>
  </si>
  <si>
    <t>ＩＤ：s26574035</t>
  </si>
  <si>
    <t>名前：福沢　陽太</t>
  </si>
  <si>
    <t>ニックネーム：たくみ</t>
    <phoneticPr fontId="1"/>
  </si>
  <si>
    <t>ニックネーム：あいみ</t>
    <phoneticPr fontId="1"/>
  </si>
  <si>
    <t>ニックネーム：そら</t>
    <phoneticPr fontId="1"/>
  </si>
  <si>
    <t>ニックネーム：まいこ</t>
    <phoneticPr fontId="1"/>
  </si>
  <si>
    <t>ニックネーム：しん</t>
    <phoneticPr fontId="1"/>
  </si>
  <si>
    <t>ニックネーム：りく</t>
    <phoneticPr fontId="1"/>
  </si>
  <si>
    <t>ニックネーム：たろう</t>
    <phoneticPr fontId="1"/>
  </si>
  <si>
    <t>ニックネーム：つばさ</t>
    <phoneticPr fontId="1"/>
  </si>
  <si>
    <t>ニックネーム：ゆうな</t>
    <phoneticPr fontId="1"/>
  </si>
  <si>
    <t>ニックネーム：くるみ</t>
    <phoneticPr fontId="1"/>
  </si>
  <si>
    <t>ニックネーム：ゆうご</t>
    <phoneticPr fontId="1"/>
  </si>
  <si>
    <t>ニックネーム：かいと</t>
    <phoneticPr fontId="1"/>
  </si>
  <si>
    <t>ニックネーム：りょうた</t>
    <phoneticPr fontId="1"/>
  </si>
  <si>
    <t>ニックネーム：あやの</t>
    <phoneticPr fontId="1"/>
  </si>
  <si>
    <t>ニックネーム：ゆい</t>
    <phoneticPr fontId="1"/>
  </si>
  <si>
    <t>ニックネーム：けんた</t>
    <phoneticPr fontId="1"/>
  </si>
  <si>
    <t>ニックネーム：ゆうき</t>
    <phoneticPr fontId="1"/>
  </si>
  <si>
    <t>ニックネーム：けいた</t>
    <phoneticPr fontId="1"/>
  </si>
  <si>
    <t>ニックネーム：あいり</t>
    <phoneticPr fontId="1"/>
  </si>
  <si>
    <t>ニックネーム：ことね</t>
    <phoneticPr fontId="1"/>
  </si>
  <si>
    <t>ニックネーム：しょう</t>
    <phoneticPr fontId="1"/>
  </si>
  <si>
    <t>ニックネーム：まり</t>
    <phoneticPr fontId="1"/>
  </si>
  <si>
    <t>ニックネーム：みゆ</t>
    <phoneticPr fontId="1"/>
  </si>
  <si>
    <t>ニックネーム：まお</t>
    <phoneticPr fontId="1"/>
  </si>
  <si>
    <t>ニックネーム：めい</t>
    <phoneticPr fontId="1"/>
  </si>
  <si>
    <t>ニックネーム：たいち</t>
    <phoneticPr fontId="1"/>
  </si>
  <si>
    <t>ニックネーム：そうた</t>
    <phoneticPr fontId="1"/>
  </si>
  <si>
    <t>ニックネーム：たいき</t>
    <phoneticPr fontId="1"/>
  </si>
  <si>
    <t>ニックネーム：みお</t>
    <phoneticPr fontId="1"/>
  </si>
  <si>
    <t>ニックネーム：あやね</t>
    <phoneticPr fontId="1"/>
  </si>
  <si>
    <t>ニックネーム：まい</t>
    <phoneticPr fontId="1"/>
  </si>
  <si>
    <t>ニックネーム：みらい</t>
    <phoneticPr fontId="1"/>
  </si>
  <si>
    <t>ニックネーム：ゆうた</t>
    <phoneticPr fontId="1"/>
  </si>
  <si>
    <t>ニックネーム：ようた</t>
    <phoneticPr fontId="1"/>
  </si>
  <si>
    <t>パスワード：9791</t>
    <phoneticPr fontId="1"/>
  </si>
  <si>
    <t>パスワード：1270</t>
    <phoneticPr fontId="1"/>
  </si>
  <si>
    <t>パスワード：9066</t>
    <phoneticPr fontId="1"/>
  </si>
  <si>
    <t>パスワード：1903</t>
    <phoneticPr fontId="1"/>
  </si>
  <si>
    <t>パスワード：7300</t>
    <phoneticPr fontId="1"/>
  </si>
  <si>
    <t>パスワード：0876</t>
    <phoneticPr fontId="1"/>
  </si>
  <si>
    <t>パスワード：8237</t>
    <phoneticPr fontId="1"/>
  </si>
  <si>
    <t>パスワード：7478</t>
    <phoneticPr fontId="1"/>
  </si>
  <si>
    <t>パスワード：7070</t>
    <phoneticPr fontId="1"/>
  </si>
  <si>
    <t>パスワード：3554</t>
    <phoneticPr fontId="1"/>
  </si>
  <si>
    <t>パスワード：8189</t>
    <phoneticPr fontId="1"/>
  </si>
  <si>
    <t>パスワード：8191</t>
    <phoneticPr fontId="1"/>
  </si>
  <si>
    <t>パスワード：5100</t>
    <phoneticPr fontId="1"/>
  </si>
  <si>
    <t>パスワード：3678</t>
    <phoneticPr fontId="1"/>
  </si>
  <si>
    <t>パスワード：4344</t>
    <phoneticPr fontId="1"/>
  </si>
  <si>
    <t>パスワード：2597</t>
    <phoneticPr fontId="1"/>
  </si>
  <si>
    <t>パスワード：2056</t>
    <phoneticPr fontId="1"/>
  </si>
  <si>
    <t>パスワード：6878</t>
    <phoneticPr fontId="1"/>
  </si>
  <si>
    <t>パスワード：1730</t>
    <phoneticPr fontId="1"/>
  </si>
  <si>
    <t>パスワード：3108</t>
    <phoneticPr fontId="1"/>
  </si>
  <si>
    <t>パスワード：3746</t>
    <phoneticPr fontId="1"/>
  </si>
  <si>
    <t>パスワード：4237</t>
    <phoneticPr fontId="1"/>
  </si>
  <si>
    <t>パスワード：2163</t>
    <phoneticPr fontId="1"/>
  </si>
  <si>
    <t>パスワード：6332</t>
    <phoneticPr fontId="1"/>
  </si>
  <si>
    <t>パスワード：1165</t>
    <phoneticPr fontId="1"/>
  </si>
  <si>
    <t>パスワード：9981</t>
    <phoneticPr fontId="1"/>
  </si>
  <si>
    <t>パスワード：3502</t>
    <phoneticPr fontId="1"/>
  </si>
  <si>
    <t>パスワード：9324</t>
    <phoneticPr fontId="1"/>
  </si>
  <si>
    <t>パスワード：5292</t>
    <phoneticPr fontId="1"/>
  </si>
  <si>
    <t>パスワード：7619</t>
    <phoneticPr fontId="1"/>
  </si>
  <si>
    <t>パスワード：6209</t>
    <phoneticPr fontId="1"/>
  </si>
  <si>
    <t>パスワード：6832</t>
    <phoneticPr fontId="1"/>
  </si>
  <si>
    <t>パスワード：1568</t>
    <phoneticPr fontId="1"/>
  </si>
  <si>
    <t>パスワード：9461</t>
    <phoneticPr fontId="1"/>
  </si>
  <si>
    <t>パスワード：1993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</si>
</sst>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2791557</xdr:colOff>
      <xdr:row>1</xdr:row>
      <xdr:rowOff>1548680</xdr:rowOff>
    </xdr:from>
    <xdr:to>
      <xdr:col>1</xdr:col>
      <xdr:colOff>3145738</xdr:colOff>
      <xdr:row>1</xdr:row>
      <xdr:rowOff>1931196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786805"/>
          <a:ext cx="354181" cy="382516"/>
        </a:xfrm>
        <a:prstGeom prst="rect">
          <a:avLst/>
        </a:prstGeom>
      </xdr:spPr>
    </xdr:pic>
    <xdr:clientData/>
  </xdr:twoCellAnchor>
  <xdr:twoCellAnchor editAs="oneCell">
    <xdr:from>
      <xdr:col>2</xdr:col>
      <xdr:colOff>2769575</xdr:colOff>
      <xdr:row>1</xdr:row>
      <xdr:rowOff>1548680</xdr:rowOff>
    </xdr:from>
    <xdr:to>
      <xdr:col>2</xdr:col>
      <xdr:colOff>3123756</xdr:colOff>
      <xdr:row>1</xdr:row>
      <xdr:rowOff>1931196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786805"/>
          <a:ext cx="354181" cy="382516"/>
        </a:xfrm>
        <a:prstGeom prst="rect">
          <a:avLst/>
        </a:prstGeom>
      </xdr:spPr>
    </xdr:pic>
    <xdr:clientData/>
  </xdr:twoCellAnchor>
  <xdr:oneCellAnchor>
    <xdr:from>
      <xdr:col>1</xdr:col>
      <xdr:colOff>102254</xdr:colOff>
      <xdr:row>1</xdr:row>
      <xdr:rowOff>14655</xdr:rowOff>
    </xdr:from>
    <xdr:ext cx="315380" cy="415081"/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527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</xdr:row>
      <xdr:rowOff>14655</xdr:rowOff>
    </xdr:from>
    <xdr:ext cx="315380" cy="415081"/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5278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</xdr:row>
      <xdr:rowOff>1548680</xdr:rowOff>
    </xdr:from>
    <xdr:ext cx="354181" cy="382516"/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376800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</xdr:row>
      <xdr:rowOff>1548680</xdr:rowOff>
    </xdr:from>
    <xdr:ext cx="354181" cy="382516"/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376800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</xdr:row>
      <xdr:rowOff>14655</xdr:rowOff>
    </xdr:from>
    <xdr:ext cx="315380" cy="415081"/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2339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</xdr:row>
      <xdr:rowOff>14655</xdr:rowOff>
    </xdr:from>
    <xdr:ext cx="315380" cy="415081"/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23398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3</xdr:row>
      <xdr:rowOff>1548680</xdr:rowOff>
    </xdr:from>
    <xdr:ext cx="354181" cy="382516"/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574920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3</xdr:row>
      <xdr:rowOff>1548680</xdr:rowOff>
    </xdr:from>
    <xdr:ext cx="354181" cy="382516"/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574920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3</xdr:row>
      <xdr:rowOff>14655</xdr:rowOff>
    </xdr:from>
    <xdr:ext cx="315380" cy="415081"/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42151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3</xdr:row>
      <xdr:rowOff>14655</xdr:rowOff>
    </xdr:from>
    <xdr:ext cx="315380" cy="415081"/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421518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4</xdr:row>
      <xdr:rowOff>1548680</xdr:rowOff>
    </xdr:from>
    <xdr:ext cx="354181" cy="382516"/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773040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4</xdr:row>
      <xdr:rowOff>1548680</xdr:rowOff>
    </xdr:from>
    <xdr:ext cx="354181" cy="382516"/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773040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4</xdr:row>
      <xdr:rowOff>14655</xdr:rowOff>
    </xdr:from>
    <xdr:ext cx="315380" cy="415081"/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61963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4</xdr:row>
      <xdr:rowOff>14655</xdr:rowOff>
    </xdr:from>
    <xdr:ext cx="315380" cy="415081"/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619638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5</xdr:row>
      <xdr:rowOff>1548680</xdr:rowOff>
    </xdr:from>
    <xdr:ext cx="354181" cy="382516"/>
    <xdr:pic>
      <xdr:nvPicPr>
        <xdr:cNvPr id="18" name="図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971160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5</xdr:row>
      <xdr:rowOff>1548680</xdr:rowOff>
    </xdr:from>
    <xdr:ext cx="354181" cy="382516"/>
    <xdr:pic>
      <xdr:nvPicPr>
        <xdr:cNvPr id="19" name="図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971160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5</xdr:row>
      <xdr:rowOff>14655</xdr:rowOff>
    </xdr:from>
    <xdr:ext cx="315380" cy="415081"/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81775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5</xdr:row>
      <xdr:rowOff>14655</xdr:rowOff>
    </xdr:from>
    <xdr:ext cx="315380" cy="415081"/>
    <xdr:pic>
      <xdr:nvPicPr>
        <xdr:cNvPr id="21" name="図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817758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7</xdr:row>
      <xdr:rowOff>1548680</xdr:rowOff>
    </xdr:from>
    <xdr:ext cx="354181" cy="382516"/>
    <xdr:pic>
      <xdr:nvPicPr>
        <xdr:cNvPr id="22" name="図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193093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7</xdr:row>
      <xdr:rowOff>1548680</xdr:rowOff>
    </xdr:from>
    <xdr:ext cx="354181" cy="382516"/>
    <xdr:pic>
      <xdr:nvPicPr>
        <xdr:cNvPr id="23" name="図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193093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7</xdr:row>
      <xdr:rowOff>14655</xdr:rowOff>
    </xdr:from>
    <xdr:ext cx="315380" cy="415081"/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1039690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7</xdr:row>
      <xdr:rowOff>14655</xdr:rowOff>
    </xdr:from>
    <xdr:ext cx="315380" cy="415081"/>
    <xdr:pic>
      <xdr:nvPicPr>
        <xdr:cNvPr id="25" name="図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1039690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8</xdr:row>
      <xdr:rowOff>1548680</xdr:rowOff>
    </xdr:from>
    <xdr:ext cx="354181" cy="382516"/>
    <xdr:pic>
      <xdr:nvPicPr>
        <xdr:cNvPr id="26" name="図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391213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8</xdr:row>
      <xdr:rowOff>1548680</xdr:rowOff>
    </xdr:from>
    <xdr:ext cx="354181" cy="382516"/>
    <xdr:pic>
      <xdr:nvPicPr>
        <xdr:cNvPr id="27" name="図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391213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8</xdr:row>
      <xdr:rowOff>14655</xdr:rowOff>
    </xdr:from>
    <xdr:ext cx="315380" cy="415081"/>
    <xdr:pic>
      <xdr:nvPicPr>
        <xdr:cNvPr id="28" name="図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1237810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8</xdr:row>
      <xdr:rowOff>14655</xdr:rowOff>
    </xdr:from>
    <xdr:ext cx="315380" cy="415081"/>
    <xdr:pic>
      <xdr:nvPicPr>
        <xdr:cNvPr id="29" name="図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1237810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9</xdr:row>
      <xdr:rowOff>1548680</xdr:rowOff>
    </xdr:from>
    <xdr:ext cx="354181" cy="382516"/>
    <xdr:pic>
      <xdr:nvPicPr>
        <xdr:cNvPr id="30" name="図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589333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9</xdr:row>
      <xdr:rowOff>1548680</xdr:rowOff>
    </xdr:from>
    <xdr:ext cx="354181" cy="382516"/>
    <xdr:pic>
      <xdr:nvPicPr>
        <xdr:cNvPr id="31" name="図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589333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9</xdr:row>
      <xdr:rowOff>14655</xdr:rowOff>
    </xdr:from>
    <xdr:ext cx="315380" cy="415081"/>
    <xdr:pic>
      <xdr:nvPicPr>
        <xdr:cNvPr id="32" name="図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1435930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9</xdr:row>
      <xdr:rowOff>14655</xdr:rowOff>
    </xdr:from>
    <xdr:ext cx="315380" cy="415081"/>
    <xdr:pic>
      <xdr:nvPicPr>
        <xdr:cNvPr id="33" name="図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1435930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10</xdr:row>
      <xdr:rowOff>1548680</xdr:rowOff>
    </xdr:from>
    <xdr:ext cx="354181" cy="382516"/>
    <xdr:pic>
      <xdr:nvPicPr>
        <xdr:cNvPr id="34" name="図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787453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10</xdr:row>
      <xdr:rowOff>1548680</xdr:rowOff>
    </xdr:from>
    <xdr:ext cx="354181" cy="382516"/>
    <xdr:pic>
      <xdr:nvPicPr>
        <xdr:cNvPr id="35" name="図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787453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10</xdr:row>
      <xdr:rowOff>14655</xdr:rowOff>
    </xdr:from>
    <xdr:ext cx="315380" cy="415081"/>
    <xdr:pic>
      <xdr:nvPicPr>
        <xdr:cNvPr id="36" name="図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1634050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10</xdr:row>
      <xdr:rowOff>14655</xdr:rowOff>
    </xdr:from>
    <xdr:ext cx="315380" cy="415081"/>
    <xdr:pic>
      <xdr:nvPicPr>
        <xdr:cNvPr id="37" name="図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1634050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11</xdr:row>
      <xdr:rowOff>1548680</xdr:rowOff>
    </xdr:from>
    <xdr:ext cx="354181" cy="382516"/>
    <xdr:pic>
      <xdr:nvPicPr>
        <xdr:cNvPr id="38" name="図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985573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11</xdr:row>
      <xdr:rowOff>1548680</xdr:rowOff>
    </xdr:from>
    <xdr:ext cx="354181" cy="382516"/>
    <xdr:pic>
      <xdr:nvPicPr>
        <xdr:cNvPr id="39" name="図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985573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11</xdr:row>
      <xdr:rowOff>14655</xdr:rowOff>
    </xdr:from>
    <xdr:ext cx="315380" cy="415081"/>
    <xdr:pic>
      <xdr:nvPicPr>
        <xdr:cNvPr id="40" name="図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1832170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11</xdr:row>
      <xdr:rowOff>14655</xdr:rowOff>
    </xdr:from>
    <xdr:ext cx="315380" cy="415081"/>
    <xdr:pic>
      <xdr:nvPicPr>
        <xdr:cNvPr id="41" name="図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1832170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13</xdr:row>
      <xdr:rowOff>1548680</xdr:rowOff>
    </xdr:from>
    <xdr:ext cx="354181" cy="382516"/>
    <xdr:pic>
      <xdr:nvPicPr>
        <xdr:cNvPr id="42" name="図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2207505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13</xdr:row>
      <xdr:rowOff>1548680</xdr:rowOff>
    </xdr:from>
    <xdr:ext cx="354181" cy="382516"/>
    <xdr:pic>
      <xdr:nvPicPr>
        <xdr:cNvPr id="43" name="図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2207505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13</xdr:row>
      <xdr:rowOff>14655</xdr:rowOff>
    </xdr:from>
    <xdr:ext cx="315380" cy="415081"/>
    <xdr:pic>
      <xdr:nvPicPr>
        <xdr:cNvPr id="44" name="図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054103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13</xdr:row>
      <xdr:rowOff>14655</xdr:rowOff>
    </xdr:from>
    <xdr:ext cx="315380" cy="415081"/>
    <xdr:pic>
      <xdr:nvPicPr>
        <xdr:cNvPr id="45" name="図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054103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14</xdr:row>
      <xdr:rowOff>1548680</xdr:rowOff>
    </xdr:from>
    <xdr:ext cx="354181" cy="382516"/>
    <xdr:pic>
      <xdr:nvPicPr>
        <xdr:cNvPr id="46" name="図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2405625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14</xdr:row>
      <xdr:rowOff>1548680</xdr:rowOff>
    </xdr:from>
    <xdr:ext cx="354181" cy="382516"/>
    <xdr:pic>
      <xdr:nvPicPr>
        <xdr:cNvPr id="47" name="図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2405625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14</xdr:row>
      <xdr:rowOff>14655</xdr:rowOff>
    </xdr:from>
    <xdr:ext cx="315380" cy="415081"/>
    <xdr:pic>
      <xdr:nvPicPr>
        <xdr:cNvPr id="48" name="図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252223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14</xdr:row>
      <xdr:rowOff>14655</xdr:rowOff>
    </xdr:from>
    <xdr:ext cx="315380" cy="415081"/>
    <xdr:pic>
      <xdr:nvPicPr>
        <xdr:cNvPr id="49" name="図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252223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15</xdr:row>
      <xdr:rowOff>1548680</xdr:rowOff>
    </xdr:from>
    <xdr:ext cx="354181" cy="382516"/>
    <xdr:pic>
      <xdr:nvPicPr>
        <xdr:cNvPr id="50" name="図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2603745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15</xdr:row>
      <xdr:rowOff>1548680</xdr:rowOff>
    </xdr:from>
    <xdr:ext cx="354181" cy="382516"/>
    <xdr:pic>
      <xdr:nvPicPr>
        <xdr:cNvPr id="51" name="図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2603745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15</xdr:row>
      <xdr:rowOff>14655</xdr:rowOff>
    </xdr:from>
    <xdr:ext cx="315380" cy="415081"/>
    <xdr:pic>
      <xdr:nvPicPr>
        <xdr:cNvPr id="52" name="図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450343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15</xdr:row>
      <xdr:rowOff>14655</xdr:rowOff>
    </xdr:from>
    <xdr:ext cx="315380" cy="415081"/>
    <xdr:pic>
      <xdr:nvPicPr>
        <xdr:cNvPr id="53" name="図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450343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16</xdr:row>
      <xdr:rowOff>1548680</xdr:rowOff>
    </xdr:from>
    <xdr:ext cx="354181" cy="382516"/>
    <xdr:pic>
      <xdr:nvPicPr>
        <xdr:cNvPr id="54" name="図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2801865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16</xdr:row>
      <xdr:rowOff>1548680</xdr:rowOff>
    </xdr:from>
    <xdr:ext cx="354181" cy="382516"/>
    <xdr:pic>
      <xdr:nvPicPr>
        <xdr:cNvPr id="55" name="図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2801865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16</xdr:row>
      <xdr:rowOff>14655</xdr:rowOff>
    </xdr:from>
    <xdr:ext cx="315380" cy="415081"/>
    <xdr:pic>
      <xdr:nvPicPr>
        <xdr:cNvPr id="56" name="図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648463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16</xdr:row>
      <xdr:rowOff>14655</xdr:rowOff>
    </xdr:from>
    <xdr:ext cx="315380" cy="415081"/>
    <xdr:pic>
      <xdr:nvPicPr>
        <xdr:cNvPr id="57" name="図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648463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17</xdr:row>
      <xdr:rowOff>1548680</xdr:rowOff>
    </xdr:from>
    <xdr:ext cx="354181" cy="382516"/>
    <xdr:pic>
      <xdr:nvPicPr>
        <xdr:cNvPr id="58" name="図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2999985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17</xdr:row>
      <xdr:rowOff>1548680</xdr:rowOff>
    </xdr:from>
    <xdr:ext cx="354181" cy="382516"/>
    <xdr:pic>
      <xdr:nvPicPr>
        <xdr:cNvPr id="59" name="図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2999985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17</xdr:row>
      <xdr:rowOff>14655</xdr:rowOff>
    </xdr:from>
    <xdr:ext cx="315380" cy="415081"/>
    <xdr:pic>
      <xdr:nvPicPr>
        <xdr:cNvPr id="60" name="図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846583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17</xdr:row>
      <xdr:rowOff>14655</xdr:rowOff>
    </xdr:from>
    <xdr:ext cx="315380" cy="415081"/>
    <xdr:pic>
      <xdr:nvPicPr>
        <xdr:cNvPr id="61" name="図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846583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19</xdr:row>
      <xdr:rowOff>1548680</xdr:rowOff>
    </xdr:from>
    <xdr:ext cx="354181" cy="382516"/>
    <xdr:pic>
      <xdr:nvPicPr>
        <xdr:cNvPr id="62" name="図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3221918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19</xdr:row>
      <xdr:rowOff>1548680</xdr:rowOff>
    </xdr:from>
    <xdr:ext cx="354181" cy="382516"/>
    <xdr:pic>
      <xdr:nvPicPr>
        <xdr:cNvPr id="63" name="図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3221918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19</xdr:row>
      <xdr:rowOff>14655</xdr:rowOff>
    </xdr:from>
    <xdr:ext cx="315380" cy="415081"/>
    <xdr:pic>
      <xdr:nvPicPr>
        <xdr:cNvPr id="64" name="図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3068515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19</xdr:row>
      <xdr:rowOff>14655</xdr:rowOff>
    </xdr:from>
    <xdr:ext cx="315380" cy="415081"/>
    <xdr:pic>
      <xdr:nvPicPr>
        <xdr:cNvPr id="65" name="図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3068515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20</xdr:row>
      <xdr:rowOff>1548680</xdr:rowOff>
    </xdr:from>
    <xdr:ext cx="354181" cy="382516"/>
    <xdr:pic>
      <xdr:nvPicPr>
        <xdr:cNvPr id="66" name="図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3420038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20</xdr:row>
      <xdr:rowOff>1548680</xdr:rowOff>
    </xdr:from>
    <xdr:ext cx="354181" cy="382516"/>
    <xdr:pic>
      <xdr:nvPicPr>
        <xdr:cNvPr id="67" name="図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3420038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20</xdr:row>
      <xdr:rowOff>14655</xdr:rowOff>
    </xdr:from>
    <xdr:ext cx="315380" cy="415081"/>
    <xdr:pic>
      <xdr:nvPicPr>
        <xdr:cNvPr id="68" name="図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3266635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20</xdr:row>
      <xdr:rowOff>14655</xdr:rowOff>
    </xdr:from>
    <xdr:ext cx="315380" cy="415081"/>
    <xdr:pic>
      <xdr:nvPicPr>
        <xdr:cNvPr id="69" name="図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3266635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21</xdr:row>
      <xdr:rowOff>1548680</xdr:rowOff>
    </xdr:from>
    <xdr:ext cx="354181" cy="382516"/>
    <xdr:pic>
      <xdr:nvPicPr>
        <xdr:cNvPr id="70" name="図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3618158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21</xdr:row>
      <xdr:rowOff>1548680</xdr:rowOff>
    </xdr:from>
    <xdr:ext cx="354181" cy="382516"/>
    <xdr:pic>
      <xdr:nvPicPr>
        <xdr:cNvPr id="71" name="図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3618158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21</xdr:row>
      <xdr:rowOff>14655</xdr:rowOff>
    </xdr:from>
    <xdr:ext cx="315380" cy="415081"/>
    <xdr:pic>
      <xdr:nvPicPr>
        <xdr:cNvPr id="72" name="図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3464755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21</xdr:row>
      <xdr:rowOff>14655</xdr:rowOff>
    </xdr:from>
    <xdr:ext cx="315380" cy="415081"/>
    <xdr:pic>
      <xdr:nvPicPr>
        <xdr:cNvPr id="73" name="図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3464755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22</xdr:row>
      <xdr:rowOff>1548680</xdr:rowOff>
    </xdr:from>
    <xdr:ext cx="354181" cy="382516"/>
    <xdr:pic>
      <xdr:nvPicPr>
        <xdr:cNvPr id="74" name="図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3816278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22</xdr:row>
      <xdr:rowOff>1548680</xdr:rowOff>
    </xdr:from>
    <xdr:ext cx="354181" cy="382516"/>
    <xdr:pic>
      <xdr:nvPicPr>
        <xdr:cNvPr id="75" name="図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3816278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22</xdr:row>
      <xdr:rowOff>14655</xdr:rowOff>
    </xdr:from>
    <xdr:ext cx="315380" cy="415081"/>
    <xdr:pic>
      <xdr:nvPicPr>
        <xdr:cNvPr id="76" name="図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3662875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22</xdr:row>
      <xdr:rowOff>14655</xdr:rowOff>
    </xdr:from>
    <xdr:ext cx="315380" cy="415081"/>
    <xdr:pic>
      <xdr:nvPicPr>
        <xdr:cNvPr id="77" name="図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3662875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23</xdr:row>
      <xdr:rowOff>1548680</xdr:rowOff>
    </xdr:from>
    <xdr:ext cx="354181" cy="382516"/>
    <xdr:pic>
      <xdr:nvPicPr>
        <xdr:cNvPr id="78" name="図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4014398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23</xdr:row>
      <xdr:rowOff>1548680</xdr:rowOff>
    </xdr:from>
    <xdr:ext cx="354181" cy="382516"/>
    <xdr:pic>
      <xdr:nvPicPr>
        <xdr:cNvPr id="79" name="図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4014398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23</xdr:row>
      <xdr:rowOff>14655</xdr:rowOff>
    </xdr:from>
    <xdr:ext cx="315380" cy="415081"/>
    <xdr:pic>
      <xdr:nvPicPr>
        <xdr:cNvPr id="80" name="図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3860995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23</xdr:row>
      <xdr:rowOff>14655</xdr:rowOff>
    </xdr:from>
    <xdr:ext cx="315380" cy="415081"/>
    <xdr:pic>
      <xdr:nvPicPr>
        <xdr:cNvPr id="81" name="図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3860995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25</xdr:row>
      <xdr:rowOff>1548680</xdr:rowOff>
    </xdr:from>
    <xdr:ext cx="354181" cy="382516"/>
    <xdr:pic>
      <xdr:nvPicPr>
        <xdr:cNvPr id="82" name="図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4236330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25</xdr:row>
      <xdr:rowOff>1548680</xdr:rowOff>
    </xdr:from>
    <xdr:ext cx="354181" cy="382516"/>
    <xdr:pic>
      <xdr:nvPicPr>
        <xdr:cNvPr id="83" name="図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4236330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25</xdr:row>
      <xdr:rowOff>14655</xdr:rowOff>
    </xdr:from>
    <xdr:ext cx="315380" cy="415081"/>
    <xdr:pic>
      <xdr:nvPicPr>
        <xdr:cNvPr id="84" name="図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408292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25</xdr:row>
      <xdr:rowOff>14655</xdr:rowOff>
    </xdr:from>
    <xdr:ext cx="315380" cy="415081"/>
    <xdr:pic>
      <xdr:nvPicPr>
        <xdr:cNvPr id="85" name="図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40829280"/>
          <a:ext cx="315380" cy="41508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2"/>
  <sheetViews>
    <sheetView workbookViewId="0"/>
  </sheetViews>
  <sheetFormatPr defaultRowHeight="18" x14ac:dyDescent="0.45"/>
  <cols>
    <col min="1" max="1" width="6.19921875" customWidth="1"/>
    <col min="2" max="2" width="16.69921875" bestFit="1" customWidth="1"/>
    <col min="3" max="3" width="25.296875" customWidth="1"/>
    <col min="4" max="4" width="19.19921875" bestFit="1" customWidth="1"/>
    <col min="5" max="5" width="17.59765625" customWidth="1"/>
    <col min="6" max="6" width="9.09765625" customWidth="1"/>
  </cols>
  <sheetData>
    <row r="1" spans="1:5" ht="18.75" customHeight="1" x14ac:dyDescent="0.45">
      <c r="A1" s="1">
        <v>1</v>
      </c>
      <c r="B1" s="1" t="s">
        <v>0</v>
      </c>
      <c r="C1" s="1" t="s">
        <v>70</v>
      </c>
      <c r="D1" s="1" t="s">
        <v>1</v>
      </c>
      <c r="E1" s="1" t="s">
        <v>104</v>
      </c>
    </row>
    <row r="2" spans="1:5" ht="18.75" customHeight="1" x14ac:dyDescent="0.45">
      <c r="A2" s="1">
        <v>2</v>
      </c>
      <c r="B2" s="1" t="s">
        <v>2</v>
      </c>
      <c r="C2" s="1" t="s">
        <v>71</v>
      </c>
      <c r="D2" s="1" t="s">
        <v>3</v>
      </c>
      <c r="E2" s="1" t="s">
        <v>105</v>
      </c>
    </row>
    <row r="3" spans="1:5" ht="18.75" customHeight="1" x14ac:dyDescent="0.45">
      <c r="A3" s="1">
        <v>3</v>
      </c>
      <c r="B3" s="1" t="s">
        <v>4</v>
      </c>
      <c r="C3" s="1" t="s">
        <v>72</v>
      </c>
      <c r="D3" s="1" t="s">
        <v>5</v>
      </c>
      <c r="E3" s="1" t="s">
        <v>106</v>
      </c>
    </row>
    <row r="4" spans="1:5" ht="18.75" customHeight="1" x14ac:dyDescent="0.45">
      <c r="A4" s="1">
        <v>4</v>
      </c>
      <c r="B4" s="1" t="s">
        <v>6</v>
      </c>
      <c r="C4" s="1" t="s">
        <v>73</v>
      </c>
      <c r="D4" s="1" t="s">
        <v>7</v>
      </c>
      <c r="E4" s="1" t="s">
        <v>107</v>
      </c>
    </row>
    <row r="5" spans="1:5" ht="18.75" customHeight="1" x14ac:dyDescent="0.45">
      <c r="A5" s="1">
        <v>5</v>
      </c>
      <c r="B5" s="1" t="s">
        <v>8</v>
      </c>
      <c r="C5" s="1" t="s">
        <v>74</v>
      </c>
      <c r="D5" s="1" t="s">
        <v>9</v>
      </c>
      <c r="E5" s="1" t="s">
        <v>108</v>
      </c>
    </row>
    <row r="6" spans="1:5" ht="18.75" customHeight="1" x14ac:dyDescent="0.45">
      <c r="A6" s="1">
        <v>6</v>
      </c>
      <c r="B6" s="1" t="s">
        <v>10</v>
      </c>
      <c r="C6" s="1" t="s">
        <v>75</v>
      </c>
      <c r="D6" s="1" t="s">
        <v>11</v>
      </c>
      <c r="E6" s="1" t="s">
        <v>109</v>
      </c>
    </row>
    <row r="7" spans="1:5" ht="18.75" customHeight="1" x14ac:dyDescent="0.45">
      <c r="A7" s="1">
        <v>7</v>
      </c>
      <c r="B7" s="1" t="s">
        <v>12</v>
      </c>
      <c r="C7" s="1" t="s">
        <v>76</v>
      </c>
      <c r="D7" s="1" t="s">
        <v>13</v>
      </c>
      <c r="E7" s="1" t="s">
        <v>110</v>
      </c>
    </row>
    <row r="8" spans="1:5" ht="18.75" customHeight="1" x14ac:dyDescent="0.45">
      <c r="A8" s="1">
        <v>8</v>
      </c>
      <c r="B8" s="1" t="s">
        <v>14</v>
      </c>
      <c r="C8" s="1" t="s">
        <v>77</v>
      </c>
      <c r="D8" s="1" t="s">
        <v>15</v>
      </c>
      <c r="E8" s="1" t="s">
        <v>111</v>
      </c>
    </row>
    <row r="9" spans="1:5" ht="18.75" customHeight="1" x14ac:dyDescent="0.45">
      <c r="A9" s="1">
        <v>9</v>
      </c>
      <c r="B9" s="1" t="s">
        <v>16</v>
      </c>
      <c r="C9" s="1" t="s">
        <v>78</v>
      </c>
      <c r="D9" s="1" t="s">
        <v>17</v>
      </c>
      <c r="E9" s="1" t="s">
        <v>112</v>
      </c>
    </row>
    <row r="10" spans="1:5" ht="18.75" customHeight="1" x14ac:dyDescent="0.45">
      <c r="A10" s="1">
        <v>10</v>
      </c>
      <c r="B10" s="1" t="s">
        <v>18</v>
      </c>
      <c r="C10" s="1" t="s">
        <v>79</v>
      </c>
      <c r="D10" s="1" t="s">
        <v>19</v>
      </c>
      <c r="E10" s="1" t="s">
        <v>113</v>
      </c>
    </row>
    <row r="11" spans="1:5" ht="18.75" customHeight="1" x14ac:dyDescent="0.45">
      <c r="A11" s="1">
        <v>11</v>
      </c>
      <c r="B11" s="1" t="s">
        <v>20</v>
      </c>
      <c r="C11" s="1" t="s">
        <v>80</v>
      </c>
      <c r="D11" s="1" t="s">
        <v>21</v>
      </c>
      <c r="E11" s="1" t="s">
        <v>114</v>
      </c>
    </row>
    <row r="12" spans="1:5" ht="18.75" customHeight="1" x14ac:dyDescent="0.45">
      <c r="A12" s="1">
        <v>12</v>
      </c>
      <c r="B12" s="1" t="s">
        <v>22</v>
      </c>
      <c r="C12" s="1" t="s">
        <v>81</v>
      </c>
      <c r="D12" s="1" t="s">
        <v>23</v>
      </c>
      <c r="E12" s="1" t="s">
        <v>115</v>
      </c>
    </row>
    <row r="13" spans="1:5" ht="18.75" customHeight="1" x14ac:dyDescent="0.45">
      <c r="A13" s="1">
        <v>13</v>
      </c>
      <c r="B13" s="1" t="s">
        <v>24</v>
      </c>
      <c r="C13" s="1" t="s">
        <v>82</v>
      </c>
      <c r="D13" s="1" t="s">
        <v>25</v>
      </c>
      <c r="E13" s="1" t="s">
        <v>116</v>
      </c>
    </row>
    <row r="14" spans="1:5" ht="18.75" customHeight="1" x14ac:dyDescent="0.45">
      <c r="A14" s="1">
        <v>14</v>
      </c>
      <c r="B14" s="1" t="s">
        <v>26</v>
      </c>
      <c r="C14" s="1" t="s">
        <v>83</v>
      </c>
      <c r="D14" s="1" t="s">
        <v>27</v>
      </c>
      <c r="E14" s="1" t="s">
        <v>117</v>
      </c>
    </row>
    <row r="15" spans="1:5" ht="18.75" customHeight="1" x14ac:dyDescent="0.45">
      <c r="A15" s="1">
        <v>15</v>
      </c>
      <c r="B15" s="1" t="s">
        <v>28</v>
      </c>
      <c r="C15" s="1" t="s">
        <v>84</v>
      </c>
      <c r="D15" s="1" t="s">
        <v>29</v>
      </c>
      <c r="E15" s="1" t="s">
        <v>118</v>
      </c>
    </row>
    <row r="16" spans="1:5" ht="18.75" customHeight="1" x14ac:dyDescent="0.45">
      <c r="A16" s="1">
        <v>16</v>
      </c>
      <c r="B16" s="1" t="s">
        <v>30</v>
      </c>
      <c r="C16" s="1" t="s">
        <v>85</v>
      </c>
      <c r="D16" s="1" t="s">
        <v>31</v>
      </c>
      <c r="E16" s="1" t="s">
        <v>119</v>
      </c>
    </row>
    <row r="17" spans="1:5" ht="18.75" customHeight="1" x14ac:dyDescent="0.45">
      <c r="A17" s="1">
        <v>17</v>
      </c>
      <c r="B17" s="1" t="s">
        <v>32</v>
      </c>
      <c r="C17" s="1" t="s">
        <v>86</v>
      </c>
      <c r="D17" s="1" t="s">
        <v>33</v>
      </c>
      <c r="E17" s="1" t="s">
        <v>120</v>
      </c>
    </row>
    <row r="18" spans="1:5" ht="18.75" customHeight="1" x14ac:dyDescent="0.45">
      <c r="A18" s="1">
        <v>18</v>
      </c>
      <c r="B18" s="1" t="s">
        <v>34</v>
      </c>
      <c r="C18" s="1" t="s">
        <v>87</v>
      </c>
      <c r="D18" s="1" t="s">
        <v>35</v>
      </c>
      <c r="E18" s="1" t="s">
        <v>121</v>
      </c>
    </row>
    <row r="19" spans="1:5" ht="18.75" customHeight="1" x14ac:dyDescent="0.45">
      <c r="A19" s="1">
        <v>19</v>
      </c>
      <c r="B19" s="1" t="s">
        <v>36</v>
      </c>
      <c r="C19" s="1" t="s">
        <v>88</v>
      </c>
      <c r="D19" s="1" t="s">
        <v>37</v>
      </c>
      <c r="E19" s="1" t="s">
        <v>122</v>
      </c>
    </row>
    <row r="20" spans="1:5" ht="18.75" customHeight="1" x14ac:dyDescent="0.45">
      <c r="A20" s="1">
        <v>20</v>
      </c>
      <c r="B20" s="1" t="s">
        <v>38</v>
      </c>
      <c r="C20" s="1" t="s">
        <v>89</v>
      </c>
      <c r="D20" s="1" t="s">
        <v>39</v>
      </c>
      <c r="E20" s="1" t="s">
        <v>123</v>
      </c>
    </row>
    <row r="21" spans="1:5" ht="18.75" customHeight="1" x14ac:dyDescent="0.45">
      <c r="A21" s="1">
        <v>21</v>
      </c>
      <c r="B21" s="1" t="s">
        <v>40</v>
      </c>
      <c r="C21" s="1" t="s">
        <v>90</v>
      </c>
      <c r="D21" s="1" t="s">
        <v>41</v>
      </c>
      <c r="E21" s="1" t="s">
        <v>124</v>
      </c>
    </row>
    <row r="22" spans="1:5" ht="18.75" customHeight="1" x14ac:dyDescent="0.45">
      <c r="A22" s="1">
        <v>22</v>
      </c>
      <c r="B22" s="1" t="s">
        <v>42</v>
      </c>
      <c r="C22" s="1" t="s">
        <v>91</v>
      </c>
      <c r="D22" s="1" t="s">
        <v>43</v>
      </c>
      <c r="E22" s="1" t="s">
        <v>125</v>
      </c>
    </row>
    <row r="23" spans="1:5" ht="18.75" customHeight="1" x14ac:dyDescent="0.45">
      <c r="A23" s="1">
        <v>23</v>
      </c>
      <c r="B23" s="1" t="s">
        <v>44</v>
      </c>
      <c r="C23" s="1" t="s">
        <v>92</v>
      </c>
      <c r="D23" s="1" t="s">
        <v>45</v>
      </c>
      <c r="E23" s="1" t="s">
        <v>126</v>
      </c>
    </row>
    <row r="24" spans="1:5" ht="18.75" customHeight="1" x14ac:dyDescent="0.45">
      <c r="A24" s="1">
        <v>24</v>
      </c>
      <c r="B24" s="1" t="s">
        <v>46</v>
      </c>
      <c r="C24" s="1" t="s">
        <v>93</v>
      </c>
      <c r="D24" s="1" t="s">
        <v>47</v>
      </c>
      <c r="E24" s="1" t="s">
        <v>127</v>
      </c>
    </row>
    <row r="25" spans="1:5" ht="18.75" customHeight="1" x14ac:dyDescent="0.45">
      <c r="A25" s="1">
        <v>25</v>
      </c>
      <c r="B25" s="1" t="s">
        <v>48</v>
      </c>
      <c r="C25" s="1" t="s">
        <v>94</v>
      </c>
      <c r="D25" s="1" t="s">
        <v>49</v>
      </c>
      <c r="E25" s="1" t="s">
        <v>128</v>
      </c>
    </row>
    <row r="26" spans="1:5" ht="18.75" customHeight="1" x14ac:dyDescent="0.45">
      <c r="A26" s="1">
        <v>26</v>
      </c>
      <c r="B26" s="1" t="s">
        <v>50</v>
      </c>
      <c r="C26" s="1" t="s">
        <v>95</v>
      </c>
      <c r="D26" s="1" t="s">
        <v>51</v>
      </c>
      <c r="E26" s="1" t="s">
        <v>129</v>
      </c>
    </row>
    <row r="27" spans="1:5" ht="18.75" customHeight="1" x14ac:dyDescent="0.45">
      <c r="A27" s="1">
        <v>27</v>
      </c>
      <c r="B27" s="1" t="s">
        <v>52</v>
      </c>
      <c r="C27" s="1" t="s">
        <v>96</v>
      </c>
      <c r="D27" s="1" t="s">
        <v>53</v>
      </c>
      <c r="E27" s="1" t="s">
        <v>130</v>
      </c>
    </row>
    <row r="28" spans="1:5" ht="18.75" customHeight="1" x14ac:dyDescent="0.45">
      <c r="A28" s="1">
        <v>28</v>
      </c>
      <c r="B28" s="1" t="s">
        <v>54</v>
      </c>
      <c r="C28" s="1" t="s">
        <v>97</v>
      </c>
      <c r="D28" s="1" t="s">
        <v>55</v>
      </c>
      <c r="E28" s="1" t="s">
        <v>131</v>
      </c>
    </row>
    <row r="29" spans="1:5" ht="18.75" customHeight="1" x14ac:dyDescent="0.45">
      <c r="A29" s="1">
        <v>29</v>
      </c>
      <c r="B29" s="1" t="s">
        <v>56</v>
      </c>
      <c r="C29" s="1" t="s">
        <v>98</v>
      </c>
      <c r="D29" s="1" t="s">
        <v>57</v>
      </c>
      <c r="E29" s="1" t="s">
        <v>132</v>
      </c>
    </row>
    <row r="30" spans="1:5" ht="18.75" customHeight="1" x14ac:dyDescent="0.45">
      <c r="A30" s="1">
        <v>30</v>
      </c>
      <c r="B30" s="1" t="s">
        <v>58</v>
      </c>
      <c r="C30" s="1" t="s">
        <v>99</v>
      </c>
      <c r="D30" s="1" t="s">
        <v>59</v>
      </c>
      <c r="E30" s="1" t="s">
        <v>133</v>
      </c>
    </row>
    <row r="31" spans="1:5" ht="18.75" customHeight="1" x14ac:dyDescent="0.45">
      <c r="A31" s="1">
        <v>31</v>
      </c>
      <c r="B31" s="1" t="s">
        <v>60</v>
      </c>
      <c r="C31" s="1" t="s">
        <v>85</v>
      </c>
      <c r="D31" s="1" t="s">
        <v>61</v>
      </c>
      <c r="E31" s="1" t="s">
        <v>134</v>
      </c>
    </row>
    <row r="32" spans="1:5" ht="18.75" customHeight="1" x14ac:dyDescent="0.45">
      <c r="A32" s="1">
        <v>32</v>
      </c>
      <c r="B32" s="1" t="s">
        <v>62</v>
      </c>
      <c r="C32" s="1" t="s">
        <v>100</v>
      </c>
      <c r="D32" s="1" t="s">
        <v>63</v>
      </c>
      <c r="E32" s="1" t="s">
        <v>135</v>
      </c>
    </row>
    <row r="33" spans="1:5" ht="18.75" customHeight="1" x14ac:dyDescent="0.45">
      <c r="A33" s="1">
        <v>33</v>
      </c>
      <c r="B33" s="1" t="s">
        <v>64</v>
      </c>
      <c r="C33" s="1" t="s">
        <v>101</v>
      </c>
      <c r="D33" s="1" t="s">
        <v>65</v>
      </c>
      <c r="E33" s="1" t="s">
        <v>136</v>
      </c>
    </row>
    <row r="34" spans="1:5" ht="18.75" customHeight="1" x14ac:dyDescent="0.45">
      <c r="A34" s="1">
        <v>34</v>
      </c>
      <c r="B34" s="1" t="s">
        <v>66</v>
      </c>
      <c r="C34" s="1" t="s">
        <v>102</v>
      </c>
      <c r="D34" s="1" t="s">
        <v>67</v>
      </c>
      <c r="E34" s="1" t="s">
        <v>137</v>
      </c>
    </row>
    <row r="35" spans="1:5" ht="16.5" customHeight="1" x14ac:dyDescent="0.45">
      <c r="A35" s="1">
        <v>35</v>
      </c>
      <c r="B35" s="1" t="s">
        <v>68</v>
      </c>
      <c r="C35" s="1" t="s">
        <v>103</v>
      </c>
      <c r="D35" s="1" t="s">
        <v>69</v>
      </c>
      <c r="E35" s="1" t="s">
        <v>138</v>
      </c>
    </row>
    <row r="36" spans="1:5" x14ac:dyDescent="0.45">
      <c r="A36" s="1">
        <v>36</v>
      </c>
      <c r="B36" s="1"/>
      <c r="C36" s="1"/>
      <c r="D36" s="1"/>
      <c r="E36" s="1"/>
    </row>
    <row r="37" spans="1:5" x14ac:dyDescent="0.45">
      <c r="A37" s="1">
        <v>37</v>
      </c>
      <c r="B37" s="1"/>
      <c r="C37" s="1"/>
      <c r="D37" s="1"/>
      <c r="E37" s="1"/>
    </row>
    <row r="38" spans="1:5" x14ac:dyDescent="0.45">
      <c r="A38" s="1">
        <v>38</v>
      </c>
      <c r="B38" s="1"/>
      <c r="C38" s="1"/>
      <c r="D38" s="1"/>
      <c r="E38" s="1"/>
    </row>
    <row r="39" spans="1:5" x14ac:dyDescent="0.45">
      <c r="A39" s="1">
        <v>39</v>
      </c>
      <c r="B39" s="1"/>
      <c r="C39" s="1"/>
      <c r="D39" s="1"/>
      <c r="E39" s="1"/>
    </row>
    <row r="40" spans="1:5" x14ac:dyDescent="0.45">
      <c r="A40" s="1">
        <v>40</v>
      </c>
      <c r="B40" s="1"/>
      <c r="C40" s="1"/>
      <c r="D40" s="1"/>
      <c r="E40" s="1"/>
    </row>
    <row r="41" spans="1:5" x14ac:dyDescent="0.45">
      <c r="A41" s="1">
        <v>41</v>
      </c>
      <c r="B41" s="1"/>
      <c r="C41" s="1"/>
      <c r="D41" s="1"/>
      <c r="E41" s="1"/>
    </row>
    <row r="42" spans="1:5" x14ac:dyDescent="0.45">
      <c r="A42" s="1">
        <v>42</v>
      </c>
      <c r="B42" s="1"/>
      <c r="C42" s="1"/>
      <c r="D42" s="1"/>
      <c r="E42" s="1"/>
    </row>
  </sheetData>
  <phoneticPr fontI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&amp;L2020-4-2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I26"/>
  <sheetViews>
    <sheetView tabSelected="1" view="pageLayout" zoomScale="112" zoomScaleNormal="50" zoomScalePageLayoutView="112" workbookViewId="0">
      <selection activeCell="F3" sqref="F3"/>
    </sheetView>
  </sheetViews>
  <sheetFormatPr defaultRowHeight="18" x14ac:dyDescent="0.45"/>
  <cols>
    <col min="1" max="1" width="5.19921875" customWidth="1"/>
    <col min="2" max="3" width="41.5" customWidth="1"/>
    <col min="9" max="9" width="93.5" customWidth="1"/>
  </cols>
  <sheetData>
    <row r="1" spans="2:9" ht="6" customHeight="1" x14ac:dyDescent="0.45"/>
    <row r="2" spans="2:9" ht="154.80000000000001" customHeight="1" x14ac:dyDescent="0.45">
      <c r="B2" s="6" t="str">
        <f>VLOOKUP(1,Sheet1!$A$1:$E$45,4,0)&amp;CHAR(10)&amp;VLOOKUP(1,Sheet1!$A$1:$E$45,2,0)&amp;CHAR(10)&amp;VLOOKUP(1,Sheet1!$A$1:$E$45,5,0)</f>
        <v>名前：石田　拓海
ＩＤ：s26574001
パスワード：9791</v>
      </c>
      <c r="C2" s="6" t="str">
        <f>VLOOKUP(2,Sheet1!$A$1:$E$45,4,0)&amp;CHAR(10)&amp;VLOOKUP(2,Sheet1!$A$1:$E$45,2,0)&amp;CHAR(10)&amp;VLOOKUP(2,Sheet1!$A$1:$E$45,5,0)</f>
        <v>名前：伊藤　愛美
ＩＤ：s26574002
パスワード：1270</v>
      </c>
      <c r="I2" s="3"/>
    </row>
    <row r="3" spans="2:9" ht="154.80000000000001" customHeight="1" x14ac:dyDescent="0.45">
      <c r="B3" s="6" t="str">
        <f>VLOOKUP(3,Sheet1!$A$1:$E$45,4,0)&amp;CHAR(10)&amp;VLOOKUP(3,Sheet1!$A$1:$E$45,2,0)&amp;CHAR(10)&amp;VLOOKUP(3,Sheet1!$A$1:$E$45,5,0)</f>
        <v>名前：上杉　空
ＩＤ：s26574003
パスワード：9066</v>
      </c>
      <c r="C3" s="6" t="str">
        <f>VLOOKUP(4,Sheet1!$A$1:$E$45,4,0)&amp;CHAR(10)&amp;VLOOKUP(4,Sheet1!$A$1:$E$45,2,0)&amp;CHAR(10)&amp;VLOOKUP(4,Sheet1!$A$1:$E$45,5,0)</f>
        <v>名前：上戸　麻衣子
ＩＤ：s26574004
パスワード：1903</v>
      </c>
    </row>
    <row r="4" spans="2:9" ht="154.80000000000001" customHeight="1" x14ac:dyDescent="0.45">
      <c r="B4" s="6" t="str">
        <f>VLOOKUP(5,Sheet1!$A$1:$E$45,4,0)&amp;CHAR(10)&amp;VLOOKUP(5,Sheet1!$A$1:$E$45,2,0)&amp;CHAR(10)&amp;VLOOKUP(5,Sheet1!$A$1:$E$45,5,0)</f>
        <v>名前：大石　心
ＩＤ：s26574005
パスワード：7300</v>
      </c>
      <c r="C4" s="6" t="str">
        <f>VLOOKUP(6,Sheet1!$A$1:$E$45,4,0)&amp;CHAR(10)&amp;VLOOKUP(6,Sheet1!$A$1:$E$45,2,0)&amp;CHAR(10)&amp;VLOOKUP(6,Sheet1!$A$1:$E$45,5,0)</f>
        <v>名前：大久保　陸
ＩＤ：s26574006
パスワード：0876</v>
      </c>
    </row>
    <row r="5" spans="2:9" ht="154.80000000000001" customHeight="1" x14ac:dyDescent="0.45">
      <c r="B5" s="6" t="str">
        <f>VLOOKUP(7,Sheet1!$A$1:$E$45,4,0)&amp;CHAR(10)&amp;VLOOKUP(7,Sheet1!$A$1:$E$45,2,0)&amp;CHAR(10)&amp;VLOOKUP(7,Sheet1!$A$1:$E$45,5,0)</f>
        <v>名前：大阪　太郎
ＩＤ：s26574007
パスワード：8237</v>
      </c>
      <c r="C5" s="6" t="str">
        <f>VLOOKUP(8,Sheet1!$A$1:$E$45,4,0)&amp;CHAR(10)&amp;VLOOKUP(8,Sheet1!$A$1:$E$45,2,0)&amp;CHAR(10)&amp;VLOOKUP(8,Sheet1!$A$1:$E$45,5,0)</f>
        <v>名前：織田　翼
ＩＤ：s26574008
パスワード：7478</v>
      </c>
    </row>
    <row r="6" spans="2:9" ht="154.80000000000001" customHeight="1" x14ac:dyDescent="0.45">
      <c r="B6" s="6" t="str">
        <f>VLOOKUP(9,Sheet1!$A$1:$E$45,4,0)&amp;CHAR(10)&amp;VLOOKUP(9,Sheet1!$A$1:$E$45,2,0)&amp;CHAR(10)&amp;VLOOKUP(9,Sheet1!$A$1:$E$45,5,0)</f>
        <v>名前：菅野　結菜
ＩＤ：s26574009
パスワード：7070</v>
      </c>
      <c r="C6" s="6" t="str">
        <f>VLOOKUP(10,Sheet1!$A$1:$E$45,4,0)&amp;CHAR(10)&amp;VLOOKUP(10,Sheet1!$A$1:$E$45,2,0)&amp;CHAR(10)&amp;VLOOKUP(10,Sheet1!$A$1:$E$45,5,0)</f>
        <v>名前：木戸　くるみ
ＩＤ：s26574010
パスワード：3554</v>
      </c>
    </row>
    <row r="7" spans="2:9" ht="12.6" customHeight="1" x14ac:dyDescent="0.45">
      <c r="B7" s="5"/>
      <c r="C7" s="5"/>
    </row>
    <row r="8" spans="2:9" ht="156" customHeight="1" x14ac:dyDescent="0.45">
      <c r="B8" s="2" t="str">
        <f>VLOOKUP(11,Sheet1!$A$1:$E$45,4,0)&amp;CHAR(10)&amp;VLOOKUP(11,Sheet1!$A$1:$E$45,2,0)&amp;CHAR(10)&amp;VLOOKUP(11,Sheet1!$A$1:$E$45,5,0)</f>
        <v>名前：木下　悠吾
ＩＤ：s26574011
パスワード：8189</v>
      </c>
      <c r="C8" s="2" t="str">
        <f>VLOOKUP(12,Sheet1!$A$1:$E$45,4,0)&amp;CHAR(10)&amp;VLOOKUP(12,Sheet1!$A$1:$E$45,2,0)&amp;CHAR(10)&amp;VLOOKUP(12,Sheet1!$A$1:$E$45,5,0)</f>
        <v>名前：国仲　海斗
ＩＤ：s26574012
パスワード：8191</v>
      </c>
    </row>
    <row r="9" spans="2:9" ht="156" customHeight="1" x14ac:dyDescent="0.45">
      <c r="B9" s="2" t="str">
        <f>VLOOKUP(13,Sheet1!$A$1:$E$45,4,0)&amp;CHAR(10)&amp;VLOOKUP(13,Sheet1!$A$1:$E$45,2,0)&amp;CHAR(10)&amp;VLOOKUP(13,Sheet1!$A$1:$E$45,5,0)</f>
        <v>名前：熊田　涼太
ＩＤ：s26574013
パスワード：5100</v>
      </c>
      <c r="C9" s="2" t="str">
        <f>VLOOKUP(14,Sheet1!$A$1:$E$45,4,0)&amp;CHAR(10)&amp;VLOOKUP(14,Sheet1!$A$1:$E$45,2,0)&amp;CHAR(10)&amp;VLOOKUP(14,Sheet1!$A$1:$E$45,5,0)</f>
        <v>名前：栗山　綾乃
ＩＤ：s26574014
パスワード：3678</v>
      </c>
    </row>
    <row r="10" spans="2:9" ht="156" customHeight="1" x14ac:dyDescent="0.45">
      <c r="B10" s="2" t="str">
        <f>VLOOKUP(15,Sheet1!$A$1:$E$45,4,0)&amp;CHAR(10)&amp;VLOOKUP(15,Sheet1!$A$1:$E$45,2,0)&amp;CHAR(10)&amp;VLOOKUP(15,Sheet1!$A$1:$E$45,5,0)</f>
        <v>名前：小池　優衣
ＩＤ：s26574015
パスワード：4344</v>
      </c>
      <c r="C10" s="2" t="str">
        <f>VLOOKUP(16,Sheet1!$A$1:$E$45,4,0)&amp;CHAR(10)&amp;VLOOKUP(16,Sheet1!$A$1:$E$45,2,0)&amp;CHAR(10)&amp;VLOOKUP(16,Sheet1!$A$1:$E$45,5,0)</f>
        <v>名前：小松　健太
ＩＤ：s26574016
パスワード：2597</v>
      </c>
    </row>
    <row r="11" spans="2:9" ht="156" customHeight="1" x14ac:dyDescent="0.45">
      <c r="B11" s="2" t="str">
        <f>VLOOKUP(17,Sheet1!$A$1:$E$45,4,0)&amp;CHAR(10)&amp;VLOOKUP(17,Sheet1!$A$1:$E$45,2,0)&amp;CHAR(10)&amp;VLOOKUP(17,Sheet1!$A$1:$E$45,5,0)</f>
        <v>名前：近藤　優輝
ＩＤ：s26574017
パスワード：2056</v>
      </c>
      <c r="C11" s="2" t="str">
        <f>VLOOKUP(18,Sheet1!$A$1:$E$45,4,0)&amp;CHAR(10)&amp;VLOOKUP(18,Sheet1!$A$1:$E$45,2,0)&amp;CHAR(10)&amp;VLOOKUP(18,Sheet1!$A$1:$E$45,5,0)</f>
        <v>名前：西郷　啓太
ＩＤ：s26574018
パスワード：6878</v>
      </c>
    </row>
    <row r="12" spans="2:9" ht="156" customHeight="1" x14ac:dyDescent="0.45">
      <c r="B12" s="2" t="str">
        <f>VLOOKUP(19,Sheet1!$A$1:$E$45,4,0)&amp;CHAR(10)&amp;VLOOKUP(19,Sheet1!$A$1:$E$45,2,0)&amp;CHAR(10)&amp;VLOOKUP(19,Sheet1!$A$1:$E$45,5,0)</f>
        <v>名前：坂本　愛莉
ＩＤ：s26574019
パスワード：1730</v>
      </c>
      <c r="C12" s="2" t="str">
        <f>VLOOKUP(20,Sheet1!$A$1:$E$45,4,0)&amp;CHAR(10)&amp;VLOOKUP(20,Sheet1!$A$1:$E$45,2,0)&amp;CHAR(10)&amp;VLOOKUP(20,Sheet1!$A$1:$E$45,5,0)</f>
        <v>名前：佐藤　琴音
ＩＤ：s26574020
パスワード：3108</v>
      </c>
    </row>
    <row r="13" spans="2:9" ht="18.75" customHeight="1" x14ac:dyDescent="0.45">
      <c r="B13" s="4"/>
      <c r="C13" s="4"/>
    </row>
    <row r="14" spans="2:9" ht="156" customHeight="1" x14ac:dyDescent="0.45">
      <c r="B14" s="2" t="str">
        <f>VLOOKUP(21,Sheet1!$A$1:$E$45,4,0)&amp;CHAR(10)&amp;VLOOKUP(21,Sheet1!$A$1:$E$45,2,0)&amp;CHAR(10)&amp;VLOOKUP(21,Sheet1!$A$1:$E$45,5,0)</f>
        <v>名前：篠原　翔
ＩＤ：s26574021
パスワード：3746</v>
      </c>
      <c r="C14" s="2" t="str">
        <f>VLOOKUP(22,Sheet1!$A$1:$E$45,4,0)&amp;CHAR(10)&amp;VLOOKUP(22,Sheet1!$A$1:$E$45,2,0)&amp;CHAR(10)&amp;VLOOKUP(22,Sheet1!$A$1:$E$45,5,0)</f>
        <v>名前：柴咲　真理
ＩＤ：s26574022
パスワード：4237</v>
      </c>
    </row>
    <row r="15" spans="2:9" ht="156" customHeight="1" x14ac:dyDescent="0.45">
      <c r="B15" s="2" t="str">
        <f>VLOOKUP(23,Sheet1!$A$1:$E$45,4,0)&amp;CHAR(10)&amp;VLOOKUP(23,Sheet1!$A$1:$E$45,2,0)&amp;CHAR(10)&amp;VLOOKUP(23,Sheet1!$A$1:$E$45,5,0)</f>
        <v>名前：島田　美優
ＩＤ：s26574023
パスワード：2163</v>
      </c>
      <c r="C15" s="2" t="str">
        <f>VLOOKUP(24,Sheet1!$A$1:$E$45,4,0)&amp;CHAR(10)&amp;VLOOKUP(24,Sheet1!$A$1:$E$45,2,0)&amp;CHAR(10)&amp;VLOOKUP(24,Sheet1!$A$1:$E$45,5,0)</f>
        <v>名前：瀬戸　真央
ＩＤ：s26574024
パスワード：6332</v>
      </c>
    </row>
    <row r="16" spans="2:9" ht="156" customHeight="1" x14ac:dyDescent="0.45">
      <c r="B16" s="2" t="str">
        <f>VLOOKUP(25,Sheet1!$A$1:$E$45,4,0)&amp;CHAR(10)&amp;VLOOKUP(25,Sheet1!$A$1:$E$45,2,0)&amp;CHAR(10)&amp;VLOOKUP(25,Sheet1!$A$1:$E$45,5,0)</f>
        <v>名前：高杉　芽衣
ＩＤ：s26574025
パスワード：1165</v>
      </c>
      <c r="C16" s="2" t="str">
        <f>VLOOKUP(26,Sheet1!$A$1:$E$45,4,0)&amp;CHAR(10)&amp;VLOOKUP(26,Sheet1!$A$1:$E$45,2,0)&amp;CHAR(10)&amp;VLOOKUP(26,Sheet1!$A$1:$E$45,5,0)</f>
        <v>名前：武田　太一
ＩＤ：s26574026
パスワード：9981</v>
      </c>
    </row>
    <row r="17" spans="2:3" ht="156" customHeight="1" x14ac:dyDescent="0.45">
      <c r="B17" s="2" t="str">
        <f>VLOOKUP(27,Sheet1!$A$1:$E$45,4,0)&amp;CHAR(10)&amp;VLOOKUP(27,Sheet1!$A$1:$E$45,2,0)&amp;CHAR(10)&amp;VLOOKUP(27,Sheet1!$A$1:$E$45,5,0)</f>
        <v>名前：遠山　蒼太
ＩＤ：s26574027
パスワード：3502</v>
      </c>
      <c r="C17" s="2" t="str">
        <f>VLOOKUP(28,Sheet1!$A$1:$E$45,4,0)&amp;CHAR(10)&amp;VLOOKUP(28,Sheet1!$A$1:$E$45,2,0)&amp;CHAR(10)&amp;VLOOKUP(28,Sheet1!$A$1:$E$45,5,0)</f>
        <v>名前：徳川　大輝
ＩＤ：s26574028
パスワード：9324</v>
      </c>
    </row>
    <row r="18" spans="2:3" ht="156" customHeight="1" x14ac:dyDescent="0.45">
      <c r="B18" s="2" t="str">
        <f>VLOOKUP(29,Sheet1!$A$1:$E$45,4,0)&amp;CHAR(10)&amp;VLOOKUP(29,Sheet1!$A$1:$E$45,2,0)&amp;CHAR(10)&amp;VLOOKUP(29,Sheet1!$A$1:$E$45,5,0)</f>
        <v>名前：長澤　美緒
ＩＤ：s26574029
パスワード：5292</v>
      </c>
      <c r="C18" s="2" t="str">
        <f>VLOOKUP(30,Sheet1!$A$1:$E$45,4,0)&amp;CHAR(10)&amp;VLOOKUP(30,Sheet1!$A$1:$E$45,2,0)&amp;CHAR(10)&amp;VLOOKUP(30,Sheet1!$A$1:$E$45,5,0)</f>
        <v>名前：夏木　彩音
ＩＤ：s26574030
パスワード：7619</v>
      </c>
    </row>
    <row r="19" spans="2:3" ht="18.75" customHeight="1" x14ac:dyDescent="0.45">
      <c r="B19" s="4"/>
      <c r="C19" s="4"/>
    </row>
    <row r="20" spans="2:3" ht="156" customHeight="1" x14ac:dyDescent="0.45">
      <c r="B20" s="2" t="str">
        <f>VLOOKUP(31,Sheet1!$A$1:$E$45,4,0)&amp;CHAR(10)&amp;VLOOKUP(31,Sheet1!$A$1:$E$45,2,0)&amp;CHAR(10)&amp;VLOOKUP(31,Sheet1!$A$1:$E$45,5,0)</f>
        <v>名前：野田　健太
ＩＤ：s26574031
パスワード：6209</v>
      </c>
      <c r="C20" s="2" t="str">
        <f>VLOOKUP(32,Sheet1!$A$1:$E$45,4,0)&amp;CHAR(10)&amp;VLOOKUP(32,Sheet1!$A$1:$E$45,2,0)&amp;CHAR(10)&amp;VLOOKUP(32,Sheet1!$A$1:$E$45,5,0)</f>
        <v>名前：平賀　真衣
ＩＤ：s26574032
パスワード：6832</v>
      </c>
    </row>
    <row r="21" spans="2:3" ht="156" customHeight="1" x14ac:dyDescent="0.45">
      <c r="B21" s="2" t="str">
        <f>VLOOKUP(33,Sheet1!$A$1:$E$45,4,0)&amp;CHAR(10)&amp;VLOOKUP(33,Sheet1!$A$1:$E$45,2,0)&amp;CHAR(10)&amp;VLOOKUP(33,Sheet1!$A$1:$E$45,5,0)</f>
        <v>名前：広末　未来
ＩＤ：s26574033
パスワード：1568</v>
      </c>
      <c r="C21" s="2" t="str">
        <f>VLOOKUP(34,Sheet1!$A$1:$E$45,4,0)&amp;CHAR(10)&amp;VLOOKUP(34,Sheet1!$A$1:$E$45,2,0)&amp;CHAR(10)&amp;VLOOKUP(34,Sheet1!$A$1:$E$45,5,0)</f>
        <v>名前：深田　雄太
ＩＤ：s26574034
パスワード：9461</v>
      </c>
    </row>
    <row r="22" spans="2:3" ht="156" customHeight="1" x14ac:dyDescent="0.45">
      <c r="B22" s="2" t="str">
        <f>VLOOKUP(35,Sheet1!$A$1:$E$45,4,0)&amp;CHAR(10)&amp;VLOOKUP(35,Sheet1!$A$1:$E$45,2,0)&amp;CHAR(10)&amp;VLOOKUP(35,Sheet1!$A$1:$E$45,5,0)</f>
        <v>名前：福沢　陽太
ＩＤ：s26574035
パスワード：1993</v>
      </c>
      <c r="C22" s="2" t="str">
        <f>VLOOKUP(36,Sheet1!$A$1:$E$45,4,0)&amp;CHAR(10)&amp;VLOOKUP(36,Sheet1!$A$1:$E$45,2,0)&amp;CHAR(10)&amp;VLOOKUP(36,Sheet1!$A$1:$E$45,5,0)</f>
        <v xml:space="preserve">
</v>
      </c>
    </row>
    <row r="23" spans="2:3" ht="156" customHeight="1" x14ac:dyDescent="0.45">
      <c r="B23" s="2" t="str">
        <f>VLOOKUP(37,Sheet1!$A$1:$E$45,4,0)&amp;CHAR(10)&amp;VLOOKUP(37,Sheet1!$A$1:$E$45,2,0)&amp;CHAR(10)&amp;VLOOKUP(37,Sheet1!$A$1:$E$45,5,0)</f>
        <v xml:space="preserve">
</v>
      </c>
      <c r="C23" s="2" t="str">
        <f>VLOOKUP(38,Sheet1!$A$1:$E$45,4,0)&amp;CHAR(10)&amp;VLOOKUP(38,Sheet1!$A$1:$E$45,2,0)&amp;CHAR(10)&amp;VLOOKUP(38,Sheet1!$A$1:$E$45,5,0)</f>
        <v xml:space="preserve">
</v>
      </c>
    </row>
    <row r="24" spans="2:3" ht="156" customHeight="1" x14ac:dyDescent="0.45">
      <c r="B24" s="2" t="str">
        <f>VLOOKUP(39,Sheet1!$A$1:$E$45,4,0)&amp;CHAR(10)&amp;VLOOKUP(39,Sheet1!$A$1:$E$45,2,0)&amp;CHAR(10)&amp;VLOOKUP(39,Sheet1!$A$1:$E$45,5,0)</f>
        <v xml:space="preserve">
</v>
      </c>
      <c r="C24" s="2" t="str">
        <f>VLOOKUP(40,Sheet1!$A$1:$E$45,4,0)&amp;CHAR(10)&amp;VLOOKUP(40,Sheet1!$A$1:$E$45,2,0)&amp;CHAR(10)&amp;VLOOKUP(40,Sheet1!$A$1:$E$45,5,0)</f>
        <v xml:space="preserve">
</v>
      </c>
    </row>
    <row r="25" spans="2:3" ht="18.75" customHeight="1" x14ac:dyDescent="0.45">
      <c r="B25" s="4"/>
      <c r="C25" s="4"/>
    </row>
    <row r="26" spans="2:3" ht="156" customHeight="1" x14ac:dyDescent="0.45">
      <c r="B26" s="2" t="str">
        <f>VLOOKUP(41,Sheet1!$A$1:$E$45,4,0)&amp;CHAR(10)&amp;VLOOKUP(41,Sheet1!$A$1:$E$45,2,0)&amp;CHAR(10)&amp;VLOOKUP(41,Sheet1!$A$1:$E$45,5,0)</f>
        <v xml:space="preserve">
</v>
      </c>
      <c r="C26" s="2" t="str">
        <f>VLOOKUP(42,Sheet1!$A$1:$E$45,4,0)&amp;CHAR(10)&amp;VLOOKUP(42,Sheet1!$A$1:$E$45,2,0)&amp;CHAR(10)&amp;VLOOKUP(42,Sheet1!$A$1:$E$45,5,0)</f>
        <v xml:space="preserve">
</v>
      </c>
    </row>
  </sheetData>
  <phoneticPr fontId="1"/>
  <pageMargins left="0.11811023622047245" right="0.11811023622047245" top="0.19685039370078741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A4名刺サイズ10枚</vt:lpstr>
      <vt:lpstr>A4名刺サイズ10枚!Print_Area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2021-08-05T12:14:29Z</cp:lastPrinted>
  <dcterms:created xsi:type="dcterms:W3CDTF">2021-07-26T04:53:07Z</dcterms:created>
  <dcterms:modified xsi:type="dcterms:W3CDTF">2021-08-05T12:17:15Z</dcterms:modified>
</cp:coreProperties>
</file>