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codeName="{4D1C537B-E38A-612A-F078-A93A15B4B7F4}"/>
  <workbookPr codeName="ThisWorkbook" autoCompressPictures="0"/>
  <mc:AlternateContent xmlns:mc="http://schemas.openxmlformats.org/markup-compatibility/2006">
    <mc:Choice Requires="x15">
      <x15ac:absPath xmlns:x15ac="http://schemas.microsoft.com/office/spreadsheetml/2010/11/ac" url="C:\Users\huruk\Downloads\"/>
    </mc:Choice>
  </mc:AlternateContent>
  <xr:revisionPtr revIDLastSave="0" documentId="13_ncr:1_{80A84BDD-EC44-432E-8C92-59FB5C5A6DF0}" xr6:coauthVersionLast="45" xr6:coauthVersionMax="45" xr10:uidLastSave="{00000000-0000-0000-0000-000000000000}"/>
  <bookViews>
    <workbookView xWindow="-108" yWindow="-108" windowWidth="23256" windowHeight="12576" tabRatio="692" xr2:uid="{00000000-000D-0000-FFFF-FFFF00000000}"/>
  </bookViews>
  <sheets>
    <sheet name="一覧" sheetId="9" r:id="rId1"/>
    <sheet name="個人懇談実施計画" sheetId="11" r:id="rId2"/>
    <sheet name="個人懇談個票1" sheetId="13" r:id="rId3"/>
    <sheet name="個人懇談個票2" sheetId="12" r:id="rId4"/>
  </sheets>
  <definedNames>
    <definedName name="_xlnm.Print_Area" localSheetId="2">個人懇談個票1!$A$1:$M$28</definedName>
    <definedName name="_xlnm.Print_Area" localSheetId="1">個人懇談実施計画!$A$1:$I$27</definedName>
    <definedName name="印刷児童名">個人懇談実施計画!$L$7</definedName>
    <definedName name="学校名">一覧!$C$1</definedName>
    <definedName name="学年">一覧!$A$2</definedName>
    <definedName name="個票1か2か_一覧">一覧!$N$12</definedName>
    <definedName name="個票1か2か_日程">個人懇談実施計画!$L$13</definedName>
    <definedName name="校長名">一覧!$I$1</definedName>
    <definedName name="懇談時間">一覧!$J$4</definedName>
    <definedName name="児童と時間一覧表">一覧!$A$5:$H$49</definedName>
    <definedName name="時刻付き日程児童一覧">個人懇談実施計画!$B$9:$I$21</definedName>
    <definedName name="重複YN">個人懇談実施計画!$M$16</definedName>
    <definedName name="出席番号">個人懇談個票1!$S$3</definedName>
    <definedName name="人数合計">一覧!$P$2</definedName>
    <definedName name="組">一覧!$B$2</definedName>
    <definedName name="担任名">一覧!$G$1</definedName>
    <definedName name="日程一覧から開始時刻">個人懇談個票2!$D$16</definedName>
    <definedName name="日程一覧から終了時刻">個人懇談個票2!$H$16</definedName>
    <definedName name="日程一覧から日にち">個人懇談個票2!$C$14</definedName>
    <definedName name="日程別児童名一覧">個人懇談実施計画!$E$9:$I$21</definedName>
    <definedName name="文章欄">個人懇談実施計画!$E$25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1" l="1"/>
  <c r="D15" i="13" l="1"/>
  <c r="G13" i="13"/>
  <c r="E13" i="13"/>
  <c r="C13" i="13"/>
  <c r="L5" i="13"/>
  <c r="H4" i="13"/>
  <c r="B3" i="13"/>
  <c r="C2" i="13"/>
  <c r="B2" i="13"/>
  <c r="M4" i="11" l="1"/>
  <c r="E25" i="11"/>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F6" i="11"/>
  <c r="H15" i="13" l="1"/>
  <c r="L6" i="12"/>
  <c r="P2" i="9" l="1"/>
  <c r="B3" i="12"/>
  <c r="C3" i="12"/>
  <c r="V4" i="9" l="1"/>
  <c r="P4" i="9"/>
  <c r="O4" i="9"/>
  <c r="N4" i="9"/>
  <c r="B4" i="12" l="1"/>
  <c r="H5" i="12" l="1"/>
  <c r="B4" i="11"/>
  <c r="B9" i="11"/>
  <c r="D9" i="11" s="1"/>
  <c r="D10" i="11" l="1"/>
  <c r="B10" i="11"/>
  <c r="D11" i="11" l="1"/>
  <c r="B11" i="11"/>
  <c r="D12" i="11" l="1"/>
  <c r="B12" i="11"/>
  <c r="D13" i="11" l="1"/>
  <c r="B13" i="11"/>
  <c r="D14" i="11" l="1"/>
  <c r="B14" i="11"/>
  <c r="D15" i="11" l="1"/>
  <c r="B15" i="11"/>
  <c r="D16" i="11" l="1"/>
  <c r="B16" i="11"/>
  <c r="D17" i="11" l="1"/>
  <c r="B17" i="11"/>
  <c r="D18" i="11" l="1"/>
  <c r="B18" i="11"/>
  <c r="D19" i="11" l="1"/>
  <c r="B19" i="11"/>
  <c r="D20" i="11" l="1"/>
  <c r="B20" i="11"/>
  <c r="D21" i="11" l="1"/>
  <c r="B21" i="11"/>
</calcChain>
</file>

<file path=xl/sharedStrings.xml><?xml version="1.0" encoding="utf-8"?>
<sst xmlns="http://schemas.openxmlformats.org/spreadsheetml/2006/main" count="206" uniqueCount="146">
  <si>
    <t>月</t>
    <rPh sb="0" eb="1">
      <t>ガツ</t>
    </rPh>
    <phoneticPr fontId="2"/>
  </si>
  <si>
    <t>日</t>
    <rPh sb="0" eb="1">
      <t>ニチ</t>
    </rPh>
    <phoneticPr fontId="2"/>
  </si>
  <si>
    <t>組</t>
    <rPh sb="0" eb="1">
      <t>クミ</t>
    </rPh>
    <phoneticPr fontId="2"/>
  </si>
  <si>
    <t>保護者 様</t>
    <rPh sb="0" eb="3">
      <t>ホゴシャ</t>
    </rPh>
    <rPh sb="4" eb="5">
      <t>サマ</t>
    </rPh>
    <phoneticPr fontId="2"/>
  </si>
  <si>
    <t>曜日</t>
    <rPh sb="0" eb="2">
      <t>ヨウビ</t>
    </rPh>
    <phoneticPr fontId="2"/>
  </si>
  <si>
    <t>開始時刻</t>
    <rPh sb="0" eb="2">
      <t>カイシ</t>
    </rPh>
    <rPh sb="2" eb="4">
      <t>ジコク</t>
    </rPh>
    <phoneticPr fontId="2"/>
  </si>
  <si>
    <t>終了時刻</t>
    <rPh sb="0" eb="2">
      <t>シュウリョウ</t>
    </rPh>
    <rPh sb="2" eb="4">
      <t>ジコク</t>
    </rPh>
    <phoneticPr fontId="2"/>
  </si>
  <si>
    <t>～</t>
    <phoneticPr fontId="2"/>
  </si>
  <si>
    <t>場所：各教室</t>
    <rPh sb="0" eb="2">
      <t>バショ</t>
    </rPh>
    <rPh sb="3" eb="6">
      <t>カクキョウシツ</t>
    </rPh>
    <phoneticPr fontId="2"/>
  </si>
  <si>
    <t>人数合計</t>
    <rPh sb="0" eb="2">
      <t>ニンズウ</t>
    </rPh>
    <rPh sb="2" eb="4">
      <t>ゴウケイ</t>
    </rPh>
    <phoneticPr fontId="2"/>
  </si>
  <si>
    <t>No.</t>
    <phoneticPr fontId="2"/>
  </si>
  <si>
    <t>児童名</t>
    <rPh sb="0" eb="1">
      <t>ジドウ</t>
    </rPh>
    <rPh sb="1" eb="2">
      <t>メイ</t>
    </rPh>
    <phoneticPr fontId="2"/>
  </si>
  <si>
    <t>備考</t>
    <rPh sb="0" eb="2">
      <t>ビコウ</t>
    </rPh>
    <phoneticPr fontId="2"/>
  </si>
  <si>
    <t>開始時刻</t>
    <rPh sb="0" eb="2">
      <t>カイシ</t>
    </rPh>
    <rPh sb="2" eb="4">
      <t>ジコク</t>
    </rPh>
    <phoneticPr fontId="16"/>
  </si>
  <si>
    <t>午後</t>
    <rPh sb="0" eb="2">
      <t>ゴゴ</t>
    </rPh>
    <phoneticPr fontId="16"/>
  </si>
  <si>
    <t>面談時間</t>
    <rPh sb="0" eb="2">
      <t>メンダン</t>
    </rPh>
    <rPh sb="2" eb="4">
      <t>ジカン</t>
    </rPh>
    <phoneticPr fontId="16"/>
  </si>
  <si>
    <t>分</t>
    <rPh sb="0" eb="1">
      <t>フン</t>
    </rPh>
    <phoneticPr fontId="16"/>
  </si>
  <si>
    <t>～</t>
    <phoneticPr fontId="16"/>
  </si>
  <si>
    <t>石田　拓海</t>
    <rPh sb="0" eb="5">
      <t>いしだ　たくみ</t>
    </rPh>
    <phoneticPr fontId="1" type="Hiragana" alignment="distributed"/>
  </si>
  <si>
    <t>伊藤　愛美</t>
    <rPh sb="0" eb="5">
      <t>いとう　あいみ</t>
    </rPh>
    <phoneticPr fontId="1" type="Hiragana" alignment="distributed"/>
  </si>
  <si>
    <t>上杉　空</t>
    <rPh sb="0" eb="4">
      <t>うえすぎ　そら</t>
    </rPh>
    <phoneticPr fontId="1" type="Hiragana" alignment="distributed"/>
  </si>
  <si>
    <t>上戸　麻衣子</t>
    <rPh sb="0" eb="6">
      <t>うえと　まいこ</t>
    </rPh>
    <phoneticPr fontId="1" type="Hiragana" alignment="distributed"/>
  </si>
  <si>
    <t>大石　心</t>
    <rPh sb="0" eb="4">
      <t>おおいし　しん</t>
    </rPh>
    <phoneticPr fontId="1" type="Hiragana" alignment="distributed"/>
  </si>
  <si>
    <t>大久保　陸</t>
    <rPh sb="0" eb="5">
      <t>おおくぼ　りく</t>
    </rPh>
    <phoneticPr fontId="1" type="Hiragana" alignment="distributed"/>
  </si>
  <si>
    <t>大阪　太郎</t>
    <rPh sb="0" eb="5">
      <t>おおさか　たろう</t>
    </rPh>
    <phoneticPr fontId="1" type="Hiragana" alignment="distributed"/>
  </si>
  <si>
    <t>織田　翼</t>
    <rPh sb="0" eb="2">
      <t>おだ</t>
    </rPh>
    <rPh sb="3" eb="4">
      <t>つばさ</t>
    </rPh>
    <phoneticPr fontId="1" type="Hiragana" alignment="distributed"/>
  </si>
  <si>
    <t>菅野　結菜</t>
    <rPh sb="0" eb="5">
      <t>かんの　ゆうな</t>
    </rPh>
    <phoneticPr fontId="1" type="Hiragana" alignment="distributed"/>
  </si>
  <si>
    <t>木戸　くるみ</t>
    <rPh sb="0" eb="6">
      <t>きど　くるみ</t>
    </rPh>
    <phoneticPr fontId="1" type="Hiragana" alignment="distributed"/>
  </si>
  <si>
    <t>木下　悠吾</t>
    <rPh sb="0" eb="5">
      <t>きのした　ゆうご</t>
    </rPh>
    <phoneticPr fontId="1" type="Hiragana" alignment="distributed"/>
  </si>
  <si>
    <t>国仲　海斗</t>
    <rPh sb="0" eb="5">
      <t>くになか　かいと</t>
    </rPh>
    <phoneticPr fontId="1" type="Hiragana" alignment="distributed"/>
  </si>
  <si>
    <t>熊田　涼太</t>
    <rPh sb="0" eb="5">
      <t>くまだ　りょうた</t>
    </rPh>
    <phoneticPr fontId="1" type="Hiragana" alignment="distributed"/>
  </si>
  <si>
    <t>栗山　綾乃</t>
    <rPh sb="0" eb="5">
      <t>くりやま　あやの</t>
    </rPh>
    <phoneticPr fontId="1" type="Hiragana" alignment="distributed"/>
  </si>
  <si>
    <t>小池　優衣</t>
    <rPh sb="0" eb="5">
      <t>こいけ　ゆい</t>
    </rPh>
    <phoneticPr fontId="1" type="Hiragana" alignment="distributed"/>
  </si>
  <si>
    <t>小松　健太</t>
    <rPh sb="0" eb="5">
      <t>こまつ　けんた</t>
    </rPh>
    <phoneticPr fontId="1" type="Hiragana" alignment="distributed"/>
  </si>
  <si>
    <t>近藤　優輝</t>
    <rPh sb="0" eb="5">
      <t>こんどう　ゆうき</t>
    </rPh>
    <phoneticPr fontId="1" type="Hiragana" alignment="distributed"/>
  </si>
  <si>
    <t>西郷　啓太</t>
    <rPh sb="0" eb="5">
      <t>さいごう　けいた</t>
    </rPh>
    <phoneticPr fontId="1" type="Hiragana" alignment="distributed"/>
  </si>
  <si>
    <t>坂本　愛莉</t>
    <rPh sb="0" eb="5">
      <t>さかもと　あいり</t>
    </rPh>
    <phoneticPr fontId="1" type="Hiragana" alignment="distributed"/>
  </si>
  <si>
    <t>佐藤　琴音</t>
    <rPh sb="0" eb="5">
      <t>さとう　ことね</t>
    </rPh>
    <phoneticPr fontId="1" type="Hiragana" alignment="distributed"/>
  </si>
  <si>
    <t>篠原　翔</t>
    <rPh sb="0" eb="4">
      <t>しのはら　しょう</t>
    </rPh>
    <phoneticPr fontId="1" type="Hiragana" alignment="distributed"/>
  </si>
  <si>
    <t>柴咲　真理</t>
    <rPh sb="0" eb="2">
      <t>しばざき</t>
    </rPh>
    <rPh sb="3" eb="5">
      <t>まり</t>
    </rPh>
    <phoneticPr fontId="1" type="Hiragana" alignment="distributed"/>
  </si>
  <si>
    <t>島田　美優</t>
    <rPh sb="0" eb="2">
      <t>しまだ</t>
    </rPh>
    <rPh sb="3" eb="5">
      <t>みゆ</t>
    </rPh>
    <phoneticPr fontId="1" type="Hiragana" alignment="distributed"/>
  </si>
  <si>
    <t>瀬戸　真央</t>
    <rPh sb="0" eb="5">
      <t>せと　まお</t>
    </rPh>
    <phoneticPr fontId="1" type="Hiragana" alignment="distributed"/>
  </si>
  <si>
    <t>高杉　芽衣</t>
    <rPh sb="0" eb="5">
      <t>たかすぎ　めい</t>
    </rPh>
    <phoneticPr fontId="1" type="Hiragana" alignment="distributed"/>
  </si>
  <si>
    <t>武田　太一</t>
    <rPh sb="0" eb="5">
      <t>たけだ　たいち</t>
    </rPh>
    <phoneticPr fontId="1" type="Hiragana" alignment="distributed"/>
  </si>
  <si>
    <t>遠山　蒼太</t>
    <rPh sb="0" eb="5">
      <t>とおやま　そうた</t>
    </rPh>
    <phoneticPr fontId="1" type="Hiragana" alignment="distributed"/>
  </si>
  <si>
    <t>徳川　大輝</t>
    <rPh sb="0" eb="5">
      <t>とくがわ　たいき</t>
    </rPh>
    <phoneticPr fontId="1" type="Hiragana" alignment="distributed"/>
  </si>
  <si>
    <t>長澤　美緒</t>
    <rPh sb="0" eb="5">
      <t>ながさわ　みお</t>
    </rPh>
    <phoneticPr fontId="1" type="Hiragana" alignment="distributed"/>
  </si>
  <si>
    <t>夏木　彩音</t>
    <rPh sb="0" eb="5">
      <t>なつき　あやね</t>
    </rPh>
    <phoneticPr fontId="1" type="Hiragana" alignment="distributed"/>
  </si>
  <si>
    <t>野田　健太</t>
    <rPh sb="0" eb="2">
      <t>のだ</t>
    </rPh>
    <rPh sb="3" eb="5">
      <t>けんた</t>
    </rPh>
    <phoneticPr fontId="1" type="Hiragana" alignment="distributed"/>
  </si>
  <si>
    <t>平賀　真衣</t>
    <rPh sb="0" eb="5">
      <t>ひらが　まい</t>
    </rPh>
    <phoneticPr fontId="1" type="Hiragana" alignment="distributed"/>
  </si>
  <si>
    <t>広末　未来</t>
    <rPh sb="0" eb="5">
      <t>ひろすえ　みらい</t>
    </rPh>
    <phoneticPr fontId="1" type="Hiragana" alignment="distributed"/>
  </si>
  <si>
    <t>深田　雄太</t>
    <rPh sb="0" eb="5">
      <t>ふかだ　ゆうた</t>
    </rPh>
    <phoneticPr fontId="1" type="Hiragana" alignment="distributed"/>
  </si>
  <si>
    <t>福沢　陽太</t>
    <rPh sb="0" eb="5">
      <t>ふくざわ　ようた</t>
    </rPh>
    <phoneticPr fontId="1" type="Hiragana" alignment="distributed"/>
  </si>
  <si>
    <t>堀北　美由紀</t>
    <rPh sb="0" eb="2">
      <t>ほりきた</t>
    </rPh>
    <rPh sb="3" eb="6">
      <t>みゆき</t>
    </rPh>
    <phoneticPr fontId="1" type="Hiragana" alignment="distributed"/>
  </si>
  <si>
    <t>松尾　歩</t>
    <rPh sb="0" eb="4">
      <t>まつお　あゆむ</t>
    </rPh>
    <phoneticPr fontId="1" type="Hiragana" alignment="distributed"/>
  </si>
  <si>
    <t>眞鍋　あかり</t>
    <rPh sb="0" eb="6">
      <t>まなべ　あかり</t>
    </rPh>
    <phoneticPr fontId="1" type="Hiragana" alignment="distributed"/>
  </si>
  <si>
    <t>宮﨑　遥</t>
    <rPh sb="0" eb="4">
      <t>みやざき　はるか</t>
    </rPh>
    <phoneticPr fontId="1" type="Hiragana" alignment="distributed"/>
  </si>
  <si>
    <t>宮本　瑛大</t>
    <rPh sb="0" eb="5">
      <t>みやもと　えいた</t>
    </rPh>
    <phoneticPr fontId="1" type="Hiragana" alignment="distributed"/>
  </si>
  <si>
    <t>印刷児童</t>
    <rPh sb="0" eb="2">
      <t>インサツ</t>
    </rPh>
    <rPh sb="2" eb="4">
      <t>ジドウ</t>
    </rPh>
    <phoneticPr fontId="2"/>
  </si>
  <si>
    <t>個人懇談実施予定表</t>
    <rPh sb="2" eb="4">
      <t>コンダン</t>
    </rPh>
    <phoneticPr fontId="2"/>
  </si>
  <si>
    <t>データ数</t>
    <rPh sb="3" eb="4">
      <t>スウ</t>
    </rPh>
    <phoneticPr fontId="2"/>
  </si>
  <si>
    <t>C6-F46</t>
    <phoneticPr fontId="2"/>
  </si>
  <si>
    <t>左の表内は　
ダブルクリックで交換可能</t>
    <rPh sb="0" eb="1">
      <t>ヒダリ</t>
    </rPh>
    <rPh sb="2" eb="4">
      <t>ヒョウナイ</t>
    </rPh>
    <rPh sb="15" eb="17">
      <t>コウカン</t>
    </rPh>
    <rPh sb="17" eb="19">
      <t>カノウ</t>
    </rPh>
    <phoneticPr fontId="2"/>
  </si>
  <si>
    <t>瀬戸　真央</t>
    <phoneticPr fontId="1" type="Hiragana" alignment="distributed"/>
  </si>
  <si>
    <t>担任</t>
    <rPh sb="0" eb="2">
      <t>タンニン</t>
    </rPh>
    <phoneticPr fontId="2"/>
  </si>
  <si>
    <t>令和2年(2020年) 11月1日</t>
    <rPh sb="0" eb="2">
      <t>レイワ</t>
    </rPh>
    <phoneticPr fontId="2"/>
  </si>
  <si>
    <t>個人懇談(日時決定）のお知らせ</t>
    <rPh sb="5" eb="7">
      <t>ニチジ</t>
    </rPh>
    <rPh sb="7" eb="9">
      <t>ケッテイ</t>
    </rPh>
    <phoneticPr fontId="2"/>
  </si>
  <si>
    <t>※　時間が多少前後することもありますが、ご了承ください。</t>
    <rPh sb="2" eb="4">
      <t>ジカン</t>
    </rPh>
    <rPh sb="5" eb="7">
      <t>タショウ</t>
    </rPh>
    <rPh sb="7" eb="9">
      <t>ゼンゴ</t>
    </rPh>
    <rPh sb="21" eb="23">
      <t>リョウショウ</t>
    </rPh>
    <phoneticPr fontId="2"/>
  </si>
  <si>
    <t>個人懇談会日時</t>
    <phoneticPr fontId="2"/>
  </si>
  <si>
    <t>石田　拓海</t>
    <phoneticPr fontId="1" type="Hiragana" alignment="distributed"/>
  </si>
  <si>
    <t>No</t>
    <phoneticPr fontId="2"/>
  </si>
  <si>
    <t>児童名</t>
    <rPh sb="0" eb="2">
      <t>ジドウ</t>
    </rPh>
    <rPh sb="2" eb="3">
      <t>メイ</t>
    </rPh>
    <phoneticPr fontId="2"/>
  </si>
  <si>
    <t>～</t>
    <phoneticPr fontId="16"/>
  </si>
  <si>
    <t>～</t>
    <phoneticPr fontId="16"/>
  </si>
  <si>
    <t>～</t>
    <phoneticPr fontId="16"/>
  </si>
  <si>
    <t>11月24日(火)</t>
    <rPh sb="2" eb="3">
      <t>ガツ</t>
    </rPh>
    <rPh sb="5" eb="6">
      <t>ニチ</t>
    </rPh>
    <rPh sb="7" eb="8">
      <t>カ</t>
    </rPh>
    <phoneticPr fontId="16"/>
  </si>
  <si>
    <t>11月26日(木)</t>
    <rPh sb="2" eb="3">
      <t>ガツ</t>
    </rPh>
    <rPh sb="5" eb="6">
      <t>ニチ</t>
    </rPh>
    <rPh sb="7" eb="8">
      <t>モク</t>
    </rPh>
    <phoneticPr fontId="16"/>
  </si>
  <si>
    <t>11月27日(金)</t>
    <rPh sb="2" eb="3">
      <t>ガツ</t>
    </rPh>
    <rPh sb="5" eb="6">
      <t>ニチ</t>
    </rPh>
    <rPh sb="7" eb="8">
      <t>キン</t>
    </rPh>
    <phoneticPr fontId="16"/>
  </si>
  <si>
    <t>11月30日(月)</t>
    <rPh sb="2" eb="3">
      <t>ガツ</t>
    </rPh>
    <rPh sb="5" eb="6">
      <t>ニチ</t>
    </rPh>
    <rPh sb="7" eb="8">
      <t>ゲツ</t>
    </rPh>
    <phoneticPr fontId="16"/>
  </si>
  <si>
    <t>個人懇談の日時が決まりましたので、お知らせします。
限られた時間ですので、ご協力よろしくお願いいたします。
懇談内容などで、事前にお伝えされたいことがございましたら、
連絡帳などでお知らせください。
　</t>
    <rPh sb="0" eb="2">
      <t>コジン</t>
    </rPh>
    <rPh sb="2" eb="4">
      <t>コンダン</t>
    </rPh>
    <rPh sb="5" eb="7">
      <t>ニチジ</t>
    </rPh>
    <rPh sb="8" eb="9">
      <t>キ</t>
    </rPh>
    <rPh sb="18" eb="19">
      <t>シ</t>
    </rPh>
    <rPh sb="26" eb="27">
      <t>カギ</t>
    </rPh>
    <rPh sb="30" eb="32">
      <t>ジカン</t>
    </rPh>
    <rPh sb="38" eb="40">
      <t>キョウリョク</t>
    </rPh>
    <rPh sb="45" eb="46">
      <t>ネガ</t>
    </rPh>
    <rPh sb="54" eb="56">
      <t>コンダン</t>
    </rPh>
    <rPh sb="56" eb="58">
      <t>ナイヨウ</t>
    </rPh>
    <rPh sb="62" eb="64">
      <t>ジゼン</t>
    </rPh>
    <rPh sb="66" eb="67">
      <t>ツタ</t>
    </rPh>
    <rPh sb="84" eb="87">
      <t>レンラクチョウ</t>
    </rPh>
    <rPh sb="91" eb="92">
      <t>シ</t>
    </rPh>
    <phoneticPr fontId="2"/>
  </si>
  <si>
    <t>野田　健太</t>
    <phoneticPr fontId="1" type="Hiragana" alignment="distributed"/>
  </si>
  <si>
    <t>重複</t>
    <rPh sb="0" eb="2">
      <t>ジュウフク</t>
    </rPh>
    <phoneticPr fontId="2"/>
  </si>
  <si>
    <t>石田　拓海</t>
    <phoneticPr fontId="2"/>
  </si>
  <si>
    <t>上杉　空</t>
    <phoneticPr fontId="2"/>
  </si>
  <si>
    <t>上戸　麻衣子</t>
    <phoneticPr fontId="2"/>
  </si>
  <si>
    <t>大石　心</t>
    <phoneticPr fontId="2"/>
  </si>
  <si>
    <t>大久保　陸</t>
    <phoneticPr fontId="2"/>
  </si>
  <si>
    <t>大阪　太郎</t>
    <phoneticPr fontId="2"/>
  </si>
  <si>
    <t>織田　翼</t>
    <phoneticPr fontId="2"/>
  </si>
  <si>
    <t>菅野　結菜</t>
    <phoneticPr fontId="2"/>
  </si>
  <si>
    <t>木戸　くるみ</t>
    <phoneticPr fontId="2"/>
  </si>
  <si>
    <t>木下　悠吾</t>
    <phoneticPr fontId="2"/>
  </si>
  <si>
    <t>国仲　海斗</t>
    <phoneticPr fontId="2"/>
  </si>
  <si>
    <t>熊田　涼太</t>
    <phoneticPr fontId="2"/>
  </si>
  <si>
    <t>栗山　綾乃</t>
    <phoneticPr fontId="2"/>
  </si>
  <si>
    <t>小池　優衣</t>
    <phoneticPr fontId="2"/>
  </si>
  <si>
    <t>小松　健太</t>
    <phoneticPr fontId="2"/>
  </si>
  <si>
    <t>近藤　優輝</t>
    <phoneticPr fontId="2"/>
  </si>
  <si>
    <t>西郷　啓太</t>
    <phoneticPr fontId="2"/>
  </si>
  <si>
    <t>坂本　愛莉</t>
    <phoneticPr fontId="2"/>
  </si>
  <si>
    <t>佐藤　琴音</t>
    <phoneticPr fontId="2"/>
  </si>
  <si>
    <t>篠原　翔</t>
    <phoneticPr fontId="2"/>
  </si>
  <si>
    <t>柴咲　真理</t>
    <phoneticPr fontId="2"/>
  </si>
  <si>
    <t>島田　美優</t>
    <phoneticPr fontId="2"/>
  </si>
  <si>
    <t>瀬戸　真央</t>
    <phoneticPr fontId="2"/>
  </si>
  <si>
    <t>高杉　芽衣</t>
    <phoneticPr fontId="2"/>
  </si>
  <si>
    <t>武田　太一</t>
    <phoneticPr fontId="2"/>
  </si>
  <si>
    <t>遠山　蒼太</t>
    <phoneticPr fontId="2"/>
  </si>
  <si>
    <t>徳川　大輝</t>
    <phoneticPr fontId="2"/>
  </si>
  <si>
    <t>長澤　美緒</t>
    <phoneticPr fontId="2"/>
  </si>
  <si>
    <t>夏木　彩音</t>
    <phoneticPr fontId="2"/>
  </si>
  <si>
    <t>野田　健太</t>
    <phoneticPr fontId="2"/>
  </si>
  <si>
    <t>平賀　真衣</t>
    <phoneticPr fontId="2"/>
  </si>
  <si>
    <t>広末　未来</t>
    <phoneticPr fontId="2"/>
  </si>
  <si>
    <t>深田　雄太</t>
    <phoneticPr fontId="2"/>
  </si>
  <si>
    <t>福沢　陽太</t>
    <phoneticPr fontId="2"/>
  </si>
  <si>
    <t>堀北　美由紀</t>
    <phoneticPr fontId="2"/>
  </si>
  <si>
    <t>松尾　歩</t>
    <phoneticPr fontId="2"/>
  </si>
  <si>
    <t>眞鍋　あかり</t>
    <phoneticPr fontId="2"/>
  </si>
  <si>
    <t>宮﨑　遥</t>
    <phoneticPr fontId="2"/>
  </si>
  <si>
    <t>宮本　瑛大</t>
    <phoneticPr fontId="2"/>
  </si>
  <si>
    <t>遠山　蒼太</t>
    <phoneticPr fontId="1" type="Hiragana" alignment="distributed"/>
  </si>
  <si>
    <t>篠原　翔</t>
    <phoneticPr fontId="1" type="Hiragana" alignment="distributed"/>
  </si>
  <si>
    <t>時間(分)</t>
    <rPh sb="0" eb="2">
      <t>ジカン</t>
    </rPh>
    <rPh sb="3" eb="4">
      <t>フン</t>
    </rPh>
    <phoneticPr fontId="2"/>
  </si>
  <si>
    <t>↑自動で入る</t>
    <rPh sb="1" eb="3">
      <t>ジドウ</t>
    </rPh>
    <rPh sb="4" eb="5">
      <t>ハイ</t>
    </rPh>
    <phoneticPr fontId="2"/>
  </si>
  <si>
    <t>←懇談時間がかわるように</t>
    <rPh sb="1" eb="3">
      <t>コンダン</t>
    </rPh>
    <rPh sb="3" eb="5">
      <t>ジカン</t>
    </rPh>
    <phoneticPr fontId="2"/>
  </si>
  <si>
    <t>無し</t>
    <phoneticPr fontId="2"/>
  </si>
  <si>
    <t>伊藤　愛美</t>
    <phoneticPr fontId="2"/>
  </si>
  <si>
    <t>伊藤　愛美</t>
    <phoneticPr fontId="2"/>
  </si>
  <si>
    <t>出席番号</t>
    <rPh sb="0" eb="2">
      <t>シュッセキ</t>
    </rPh>
    <rPh sb="2" eb="4">
      <t>バンゴウ</t>
    </rPh>
    <phoneticPr fontId="2"/>
  </si>
  <si>
    <t xml:space="preserve">校長 </t>
    <phoneticPr fontId="2"/>
  </si>
  <si>
    <t>個人懇談会予定日時のお知らせ</t>
  </si>
  <si>
    <t>◇個人懇談会予定日時</t>
  </si>
  <si>
    <t>～</t>
    <phoneticPr fontId="2"/>
  </si>
  <si>
    <t>※お願い</t>
  </si>
  <si>
    <t>·ご来校の折には、ネームプレート·上履きをご持参ください。</t>
  </si>
  <si>
    <t>·車での来校はご遠慮ください。</t>
  </si>
  <si>
    <t>日本　花子</t>
    <rPh sb="0" eb="2">
      <t>ニホン</t>
    </rPh>
    <rPh sb="3" eb="5">
      <t>ハナコ</t>
    </rPh>
    <phoneticPr fontId="2"/>
  </si>
  <si>
    <t>エクセル市立マクロ小学校</t>
    <rPh sb="4" eb="6">
      <t>シリツ</t>
    </rPh>
    <rPh sb="9" eb="12">
      <t>ショウガッコウ</t>
    </rPh>
    <phoneticPr fontId="2"/>
  </si>
  <si>
    <t>便利　太郎</t>
    <rPh sb="0" eb="2">
      <t>ベンリ</t>
    </rPh>
    <rPh sb="3" eb="5">
      <t>タロウ</t>
    </rPh>
    <phoneticPr fontId="2"/>
  </si>
  <si>
    <t>個票１か
個票２か</t>
    <rPh sb="0" eb="2">
      <t>コヒョウ</t>
    </rPh>
    <rPh sb="5" eb="7">
      <t>コヒョウ</t>
    </rPh>
    <phoneticPr fontId="2"/>
  </si>
  <si>
    <t>個票1校長名で印刷</t>
  </si>
  <si>
    <t>人数</t>
    <rPh sb="0" eb="2">
      <t>ニンズウ</t>
    </rPh>
    <phoneticPr fontId="2"/>
  </si>
  <si>
    <t>11月26日(木)</t>
    <phoneticPr fontId="2"/>
  </si>
  <si>
    <t>　晩秋の候、保護者の皆様にはご健勝にてお過ごしのこととお喜び申し上げます。
　平素は何かと本校教育にご理解とご協力を賜りありがとうございます。
さて先日お聞かせいただきましたご都合を元に、個人懇談会の予定を決めさせていただきました。
　何かとご多忙のこととは存じますが、万障お繰り合わせのうえご来校ください。</t>
    <phoneticPr fontId="2"/>
  </si>
  <si>
    <t>11月27日(金)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</si>
</sst>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人&quot;"/>
  </numFmts>
  <fonts count="47" x14ac:knownFonts="1">
    <font>
      <sz val="11"/>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font>
    <font>
      <sz val="12"/>
      <color theme="1"/>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2"/>
      <color theme="1"/>
      <name val="ＭＳ 明朝"/>
      <family val="1"/>
      <charset val="128"/>
    </font>
    <font>
      <sz val="14"/>
      <color theme="1"/>
      <name val="ＭＳ 明朝"/>
      <family val="1"/>
      <charset val="128"/>
    </font>
    <font>
      <b/>
      <sz val="14"/>
      <color theme="1"/>
      <name val="ＭＳ 明朝"/>
      <family val="1"/>
      <charset val="128"/>
    </font>
    <font>
      <u/>
      <sz val="14"/>
      <color theme="1"/>
      <name val="ＭＳ 明朝"/>
      <family val="1"/>
      <charset val="128"/>
    </font>
    <font>
      <u/>
      <sz val="12"/>
      <color theme="1"/>
      <name val="ＭＳ 明朝"/>
      <family val="1"/>
      <charset val="128"/>
    </font>
    <font>
      <b/>
      <sz val="12"/>
      <color theme="1"/>
      <name val="ＭＳ 明朝"/>
      <family val="1"/>
      <charset val="128"/>
    </font>
    <font>
      <b/>
      <sz val="16"/>
      <color theme="1"/>
      <name val="ＭＳ 明朝"/>
      <family val="1"/>
      <charset val="128"/>
    </font>
    <font>
      <sz val="11"/>
      <name val="ＭＳ Ｐゴシック"/>
      <family val="3"/>
      <charset val="128"/>
    </font>
    <font>
      <sz val="6"/>
      <name val="ＭＳ Ｐゴシック"/>
      <family val="3"/>
      <charset val="128"/>
    </font>
    <font>
      <sz val="11"/>
      <color rgb="FF002060"/>
      <name val="ＭＳ Ｐゴシック"/>
      <family val="3"/>
      <charset val="128"/>
    </font>
    <font>
      <sz val="28"/>
      <color rgb="FF002060"/>
      <name val="ＭＳ Ｐゴシック"/>
      <family val="3"/>
      <charset val="128"/>
    </font>
    <font>
      <b/>
      <sz val="11"/>
      <color rgb="FF002060"/>
      <name val="ＭＳ Ｐゴシック"/>
      <family val="3"/>
      <charset val="128"/>
    </font>
    <font>
      <sz val="28"/>
      <color theme="1"/>
      <name val="ＭＳ Ｐゴシック"/>
      <family val="3"/>
      <charset val="128"/>
      <scheme val="minor"/>
    </font>
    <font>
      <sz val="28"/>
      <color theme="1"/>
      <name val="ＭＳ Ｐゴシック"/>
      <family val="3"/>
      <charset val="128"/>
    </font>
    <font>
      <sz val="20"/>
      <color theme="1"/>
      <name val="ＭＳ 明朝"/>
      <family val="1"/>
      <charset val="128"/>
    </font>
    <font>
      <b/>
      <sz val="22"/>
      <color theme="1"/>
      <name val="HG教科書体"/>
      <family val="1"/>
      <charset val="128"/>
    </font>
    <font>
      <b/>
      <sz val="18"/>
      <name val="ＭＳ Ｐゴシック"/>
      <family val="3"/>
      <charset val="128"/>
    </font>
    <font>
      <sz val="18"/>
      <name val="ＭＳ Ｐゴシック"/>
      <family val="3"/>
      <charset val="128"/>
    </font>
    <font>
      <b/>
      <u/>
      <sz val="22"/>
      <color theme="1"/>
      <name val="ＭＳ 明朝"/>
      <family val="1"/>
      <charset val="128"/>
    </font>
    <font>
      <sz val="14"/>
      <color theme="1"/>
      <name val="HG丸ｺﾞｼｯｸM-PRO"/>
      <family val="3"/>
      <charset val="128"/>
    </font>
    <font>
      <b/>
      <u/>
      <sz val="18"/>
      <color theme="1"/>
      <name val="HG丸ｺﾞｼｯｸM-PRO"/>
      <family val="3"/>
      <charset val="128"/>
    </font>
    <font>
      <sz val="11"/>
      <color theme="0"/>
      <name val="ＭＳ Ｐゴシック"/>
      <family val="2"/>
      <charset val="128"/>
      <scheme val="minor"/>
    </font>
    <font>
      <sz val="20"/>
      <name val="ＭＳ Ｐゴシック"/>
      <family val="3"/>
      <charset val="128"/>
    </font>
    <font>
      <sz val="26"/>
      <name val="ＭＳ Ｐゴシック"/>
      <family val="3"/>
      <charset val="128"/>
    </font>
    <font>
      <sz val="22"/>
      <name val="ＭＳ Ｐゴシック"/>
      <family val="3"/>
      <charset val="128"/>
    </font>
    <font>
      <b/>
      <sz val="14"/>
      <color theme="1"/>
      <name val="ＭＳ Ｐゴシック"/>
      <family val="3"/>
      <charset val="128"/>
    </font>
    <font>
      <b/>
      <sz val="22"/>
      <color theme="1"/>
      <name val="ＭＳ Ｐゴシック"/>
      <family val="3"/>
      <charset val="128"/>
    </font>
    <font>
      <sz val="18"/>
      <color theme="1"/>
      <name val="ＭＳ Ｐゴシック"/>
      <family val="3"/>
      <charset val="128"/>
    </font>
    <font>
      <b/>
      <sz val="12"/>
      <color theme="1"/>
      <name val="HG丸ｺﾞｼｯｸM-PRO"/>
      <family val="3"/>
      <charset val="128"/>
    </font>
    <font>
      <sz val="14"/>
      <name val="ＭＳ Ｐゴシック"/>
      <family val="3"/>
      <charset val="128"/>
    </font>
    <font>
      <sz val="18"/>
      <color theme="1"/>
      <name val="ＭＳ 明朝"/>
      <family val="1"/>
      <charset val="128"/>
    </font>
    <font>
      <b/>
      <sz val="20"/>
      <color theme="1"/>
      <name val="ＭＳ 明朝"/>
      <family val="1"/>
      <charset val="128"/>
    </font>
    <font>
      <b/>
      <u/>
      <sz val="18"/>
      <color theme="1"/>
      <name val="ＭＳ 明朝"/>
      <family val="1"/>
      <charset val="128"/>
    </font>
    <font>
      <b/>
      <sz val="22"/>
      <color theme="1"/>
      <name val="ＭＳ 明朝"/>
      <family val="1"/>
      <charset val="128"/>
    </font>
    <font>
      <b/>
      <sz val="24"/>
      <color theme="1"/>
      <name val="ＭＳ 明朝"/>
      <family val="1"/>
      <charset val="128"/>
    </font>
    <font>
      <sz val="9"/>
      <name val="ＭＳ Ｐゴシック"/>
      <family val="3"/>
      <charset val="128"/>
    </font>
    <font>
      <sz val="18"/>
      <color indexed="8"/>
      <name val="ＭＳ Ｐゴシック"/>
      <family val="3"/>
      <charset val="128"/>
    </font>
    <font>
      <sz val="18"/>
      <color rgb="FF002060"/>
      <name val="ＭＳ Ｐゴシック"/>
      <family val="3"/>
      <charset val="128"/>
    </font>
    <font>
      <sz val="24"/>
      <color rgb="FF002060"/>
      <name val="ＭＳ Ｐゴシック"/>
      <family val="3"/>
      <charset val="128"/>
    </font>
  </fonts>
  <fills count="10">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009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30">
    <border>
      <left/>
      <right/>
      <top/>
      <bottom/>
      <diagonal/>
    </border>
    <border>
      <left style="hair">
        <color auto="1"/>
      </left>
      <right style="hair">
        <color auto="1"/>
      </right>
      <top style="hair">
        <color auto="1"/>
      </top>
      <bottom style="hair">
        <color auto="1"/>
      </bottom>
      <diagonal/>
    </border>
    <border>
      <left/>
      <right/>
      <top/>
      <bottom style="thin">
        <color indexed="64"/>
      </bottom>
      <diagonal/>
    </border>
    <border>
      <left style="hair">
        <color auto="1"/>
      </left>
      <right style="hair">
        <color auto="1"/>
      </right>
      <top/>
      <bottom style="hair">
        <color auto="1"/>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thick">
        <color theme="1"/>
      </left>
      <right/>
      <top style="thick">
        <color theme="1"/>
      </top>
      <bottom/>
      <diagonal/>
    </border>
    <border>
      <left style="thick">
        <color theme="1"/>
      </left>
      <right/>
      <top/>
      <bottom style="thick">
        <color theme="1"/>
      </bottom>
      <diagonal/>
    </border>
    <border>
      <left/>
      <right style="thick">
        <color theme="1"/>
      </right>
      <top style="thick">
        <color theme="1"/>
      </top>
      <bottom/>
      <diagonal/>
    </border>
    <border>
      <left/>
      <right style="thick">
        <color theme="1"/>
      </right>
      <top/>
      <bottom style="thick">
        <color theme="1"/>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5"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cellStyleXfs>
  <cellXfs count="161">
    <xf numFmtId="0" fontId="0" fillId="0" borderId="0" xfId="0">
      <alignment vertical="center"/>
    </xf>
    <xf numFmtId="0" fontId="4" fillId="0" borderId="1" xfId="0" applyFont="1" applyFill="1" applyBorder="1" applyAlignment="1">
      <alignment horizontal="center" vertical="center" wrapText="1"/>
    </xf>
    <xf numFmtId="0" fontId="0" fillId="0" borderId="0" xfId="0" applyFill="1">
      <alignment vertical="center"/>
    </xf>
    <xf numFmtId="0" fontId="0" fillId="0" borderId="1" xfId="0" applyFill="1" applyBorder="1" applyAlignment="1">
      <alignment horizontal="center" vertical="center"/>
    </xf>
    <xf numFmtId="0" fontId="0" fillId="2" borderId="0" xfId="0" applyFill="1">
      <alignment vertical="center"/>
    </xf>
    <xf numFmtId="0" fontId="1" fillId="2" borderId="5" xfId="0" applyFont="1" applyFill="1" applyBorder="1" applyAlignment="1">
      <alignment horizontal="center" vertical="center"/>
    </xf>
    <xf numFmtId="0" fontId="3" fillId="2" borderId="5" xfId="0" quotePrefix="1" applyNumberFormat="1" applyFont="1" applyFill="1" applyBorder="1" applyAlignment="1">
      <alignment horizontal="center" vertical="center" wrapText="1"/>
    </xf>
    <xf numFmtId="0" fontId="8" fillId="0" borderId="0" xfId="0" applyFont="1" applyAlignment="1">
      <alignment horizontal="left" vertical="center"/>
    </xf>
    <xf numFmtId="0" fontId="10" fillId="0" borderId="0" xfId="0" applyFont="1" applyBorder="1" applyAlignment="1">
      <alignment horizontal="center" vertical="center"/>
    </xf>
    <xf numFmtId="0" fontId="9" fillId="0" borderId="0"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vertical="center"/>
    </xf>
    <xf numFmtId="32" fontId="4" fillId="0" borderId="1" xfId="0" applyNumberFormat="1" applyFont="1" applyFill="1" applyBorder="1" applyAlignment="1">
      <alignment horizontal="center" vertical="center" wrapText="1"/>
    </xf>
    <xf numFmtId="0" fontId="8" fillId="0" borderId="0" xfId="0" applyFont="1" applyAlignment="1">
      <alignment horizontal="left" vertical="center" indent="1"/>
    </xf>
    <xf numFmtId="0" fontId="8" fillId="0" borderId="0" xfId="0" applyFont="1">
      <alignment vertical="center"/>
    </xf>
    <xf numFmtId="0" fontId="13" fillId="0" borderId="0" xfId="0" applyFont="1" applyBorder="1" applyAlignment="1">
      <alignment vertical="center"/>
    </xf>
    <xf numFmtId="0" fontId="8" fillId="0" borderId="6" xfId="0" applyFont="1" applyBorder="1">
      <alignment vertical="center"/>
    </xf>
    <xf numFmtId="0" fontId="8" fillId="0" borderId="0" xfId="0" applyFont="1" applyBorder="1">
      <alignment vertical="center"/>
    </xf>
    <xf numFmtId="0" fontId="12"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0" fontId="13" fillId="0" borderId="0" xfId="0" applyFont="1" applyAlignment="1">
      <alignment horizontal="lef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right" vertical="center"/>
    </xf>
    <xf numFmtId="20" fontId="0" fillId="2" borderId="0" xfId="0" applyNumberFormat="1" applyFill="1">
      <alignment vertical="center"/>
    </xf>
    <xf numFmtId="0" fontId="8" fillId="2" borderId="0" xfId="0" applyFont="1" applyFill="1">
      <alignment vertical="center"/>
    </xf>
    <xf numFmtId="0" fontId="8" fillId="2" borderId="0" xfId="0" applyFont="1" applyFill="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xf>
    <xf numFmtId="0" fontId="13" fillId="0" borderId="0" xfId="0" applyFont="1" applyBorder="1" applyAlignment="1">
      <alignment horizontal="left" vertical="center"/>
    </xf>
    <xf numFmtId="0" fontId="8" fillId="0" borderId="0" xfId="0" applyFont="1" applyAlignment="1">
      <alignment horizontal="right" vertical="center"/>
    </xf>
    <xf numFmtId="0" fontId="10"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11" xfId="0" applyFont="1" applyFill="1" applyBorder="1" applyAlignment="1">
      <alignment horizontal="center" wrapText="1"/>
    </xf>
    <xf numFmtId="0" fontId="4" fillId="0" borderId="3" xfId="0" applyFont="1" applyFill="1" applyBorder="1" applyAlignment="1">
      <alignment horizontal="center" wrapText="1"/>
    </xf>
    <xf numFmtId="0" fontId="4" fillId="0" borderId="12" xfId="0" applyFont="1" applyFill="1" applyBorder="1" applyAlignment="1">
      <alignment horizontal="center" wrapText="1"/>
    </xf>
    <xf numFmtId="0" fontId="1" fillId="0" borderId="13" xfId="0" applyFont="1" applyFill="1" applyBorder="1" applyAlignment="1">
      <alignment horizontal="center" vertical="center"/>
    </xf>
    <xf numFmtId="0" fontId="4" fillId="0" borderId="14" xfId="0" applyFont="1" applyFill="1" applyBorder="1" applyAlignment="1">
      <alignment horizontal="center" vertical="center" wrapText="1"/>
    </xf>
    <xf numFmtId="32" fontId="4" fillId="0" borderId="14" xfId="0" applyNumberFormat="1" applyFont="1" applyFill="1" applyBorder="1" applyAlignment="1">
      <alignment horizontal="center" vertical="center" wrapText="1"/>
    </xf>
    <xf numFmtId="0" fontId="1" fillId="0" borderId="10" xfId="0" applyFont="1" applyFill="1" applyBorder="1" applyAlignment="1">
      <alignment horizontal="center"/>
    </xf>
    <xf numFmtId="0" fontId="3" fillId="0" borderId="3" xfId="0" quotePrefix="1" applyNumberFormat="1" applyFont="1" applyFill="1" applyBorder="1" applyAlignment="1">
      <alignment horizontal="center" wrapText="1"/>
    </xf>
    <xf numFmtId="0" fontId="3" fillId="0" borderId="12" xfId="0" applyFont="1" applyFill="1" applyBorder="1" applyAlignment="1">
      <alignment horizontal="center" wrapText="1"/>
    </xf>
    <xf numFmtId="0" fontId="15" fillId="0" borderId="0" xfId="4"/>
    <xf numFmtId="0" fontId="15" fillId="0" borderId="0" xfId="4" applyFill="1"/>
    <xf numFmtId="0" fontId="17" fillId="0" borderId="0" xfId="4" applyFont="1" applyFill="1" applyBorder="1" applyProtection="1">
      <protection locked="0"/>
    </xf>
    <xf numFmtId="0" fontId="17" fillId="0" borderId="0" xfId="4" applyFont="1" applyFill="1"/>
    <xf numFmtId="0" fontId="18" fillId="0" borderId="0" xfId="4" applyFont="1" applyFill="1" applyAlignment="1">
      <alignment horizontal="centerContinuous" vertical="center"/>
    </xf>
    <xf numFmtId="0" fontId="19" fillId="0" borderId="0" xfId="4" applyFont="1" applyFill="1" applyAlignment="1" applyProtection="1">
      <alignment horizontal="center"/>
      <protection locked="0"/>
    </xf>
    <xf numFmtId="0" fontId="19" fillId="0" borderId="0" xfId="4" applyFont="1" applyFill="1" applyAlignment="1" applyProtection="1">
      <protection locked="0"/>
    </xf>
    <xf numFmtId="0" fontId="17" fillId="0" borderId="0" xfId="4" applyFont="1" applyFill="1" applyBorder="1"/>
    <xf numFmtId="0" fontId="8" fillId="5" borderId="16" xfId="0" applyFont="1" applyFill="1" applyBorder="1" applyAlignment="1">
      <alignment horizontal="centerContinuous" vertical="center"/>
    </xf>
    <xf numFmtId="0" fontId="8" fillId="5" borderId="17" xfId="0" applyFont="1" applyFill="1" applyBorder="1" applyAlignment="1">
      <alignment horizontal="centerContinuous" vertical="center"/>
    </xf>
    <xf numFmtId="0" fontId="20" fillId="3" borderId="4" xfId="0" applyFont="1" applyFill="1" applyBorder="1" applyAlignment="1">
      <alignment horizontal="center" vertical="center"/>
    </xf>
    <xf numFmtId="0" fontId="21" fillId="3" borderId="4" xfId="0" quotePrefix="1"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16" xfId="0" applyFill="1" applyBorder="1" applyAlignment="1">
      <alignment horizontal="centerContinuous" vertical="center"/>
    </xf>
    <xf numFmtId="0" fontId="0" fillId="0" borderId="17" xfId="0" applyFill="1" applyBorder="1" applyAlignment="1">
      <alignment horizontal="centerContinuous" vertical="center"/>
    </xf>
    <xf numFmtId="0" fontId="0" fillId="0" borderId="0" xfId="0" applyFill="1" applyAlignment="1">
      <alignment horizontal="center"/>
    </xf>
    <xf numFmtId="0" fontId="0" fillId="0" borderId="15" xfId="0" applyFill="1" applyBorder="1" applyAlignment="1">
      <alignment horizontal="center" vertical="center"/>
    </xf>
    <xf numFmtId="0" fontId="22" fillId="0" borderId="0" xfId="0" applyFont="1" applyAlignment="1">
      <alignment horizontal="right" vertical="center" shrinkToFit="1"/>
    </xf>
    <xf numFmtId="0" fontId="22" fillId="0" borderId="0" xfId="0" applyFont="1" applyAlignment="1">
      <alignment horizontal="left" vertical="center" shrinkToFit="1"/>
    </xf>
    <xf numFmtId="0" fontId="8" fillId="0" borderId="0" xfId="0" applyFont="1" applyBorder="1" applyAlignment="1">
      <alignment vertical="center" shrinkToFi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4" fillId="3" borderId="14" xfId="0" applyFont="1" applyFill="1" applyBorder="1" applyAlignment="1">
      <alignment horizontal="center" vertical="center" wrapText="1"/>
    </xf>
    <xf numFmtId="0" fontId="0" fillId="6" borderId="0" xfId="0" applyFill="1">
      <alignment vertical="center"/>
    </xf>
    <xf numFmtId="0" fontId="8" fillId="0" borderId="6" xfId="0" applyFont="1" applyFill="1" applyBorder="1" applyAlignment="1">
      <alignment vertical="top"/>
    </xf>
    <xf numFmtId="0" fontId="14" fillId="0" borderId="0" xfId="0" applyFont="1" applyAlignment="1">
      <alignment horizontal="center" vertical="center"/>
    </xf>
    <xf numFmtId="0" fontId="30" fillId="0" borderId="15" xfId="4" applyFont="1" applyBorder="1" applyAlignment="1">
      <alignment horizontal="center" vertical="center"/>
    </xf>
    <xf numFmtId="0" fontId="31" fillId="0" borderId="15" xfId="4" applyFont="1" applyBorder="1" applyAlignment="1">
      <alignment horizontal="center" vertical="center"/>
    </xf>
    <xf numFmtId="0" fontId="33" fillId="0" borderId="15" xfId="4" applyFont="1" applyFill="1" applyBorder="1" applyAlignment="1" applyProtection="1">
      <alignment vertical="center" shrinkToFit="1"/>
      <protection locked="0"/>
    </xf>
    <xf numFmtId="20" fontId="33" fillId="0" borderId="16" xfId="4" applyNumberFormat="1" applyFont="1" applyFill="1" applyBorder="1" applyAlignment="1">
      <alignment horizontal="center" vertical="center"/>
    </xf>
    <xf numFmtId="0" fontId="33" fillId="0" borderId="21" xfId="4" applyFont="1" applyFill="1" applyBorder="1" applyAlignment="1">
      <alignment horizontal="center" vertical="center"/>
    </xf>
    <xf numFmtId="20" fontId="33" fillId="0" borderId="17" xfId="4" applyNumberFormat="1" applyFont="1" applyFill="1" applyBorder="1" applyAlignment="1">
      <alignment horizontal="center" vertical="center"/>
    </xf>
    <xf numFmtId="0" fontId="3" fillId="0" borderId="0" xfId="4" applyFont="1" applyFill="1" applyAlignment="1">
      <alignment horizontal="left" vertical="center"/>
    </xf>
    <xf numFmtId="0" fontId="21" fillId="0" borderId="0" xfId="4" applyFont="1" applyFill="1" applyAlignment="1">
      <alignment horizontal="left" vertical="center"/>
    </xf>
    <xf numFmtId="0" fontId="21" fillId="0" borderId="0" xfId="4" applyFont="1" applyFill="1" applyAlignment="1">
      <alignment horizontal="centerContinuous" vertical="center"/>
    </xf>
    <xf numFmtId="0" fontId="21" fillId="0" borderId="0" xfId="4" applyFont="1" applyFill="1" applyAlignment="1">
      <alignment horizontal="center" vertical="center"/>
    </xf>
    <xf numFmtId="0" fontId="3" fillId="0" borderId="0" xfId="4" applyFont="1" applyFill="1"/>
    <xf numFmtId="0" fontId="34" fillId="0" borderId="0" xfId="4" applyFont="1" applyFill="1" applyProtection="1">
      <protection locked="0"/>
    </xf>
    <xf numFmtId="0" fontId="33" fillId="0" borderId="22" xfId="4" applyFont="1" applyFill="1" applyBorder="1" applyAlignment="1">
      <alignment vertical="center"/>
    </xf>
    <xf numFmtId="0" fontId="33" fillId="0" borderId="23" xfId="4" applyFont="1" applyFill="1" applyBorder="1" applyAlignment="1">
      <alignment vertical="center"/>
    </xf>
    <xf numFmtId="0" fontId="35" fillId="0" borderId="24" xfId="4" applyFont="1" applyFill="1" applyBorder="1" applyAlignment="1">
      <alignment horizontal="right"/>
    </xf>
    <xf numFmtId="20" fontId="35" fillId="0" borderId="26" xfId="4" applyNumberFormat="1" applyFont="1" applyFill="1" applyBorder="1" applyAlignment="1" applyProtection="1">
      <alignment horizontal="center"/>
      <protection locked="0"/>
    </xf>
    <xf numFmtId="0" fontId="35" fillId="0" borderId="27" xfId="4" applyFont="1" applyFill="1" applyBorder="1" applyAlignment="1">
      <alignment vertical="center"/>
    </xf>
    <xf numFmtId="0" fontId="29" fillId="2" borderId="0" xfId="0" applyFont="1" applyFill="1">
      <alignment vertical="center"/>
    </xf>
    <xf numFmtId="0" fontId="8" fillId="0" borderId="2" xfId="0" applyFont="1" applyBorder="1" applyAlignment="1">
      <alignment vertical="center"/>
    </xf>
    <xf numFmtId="0" fontId="8" fillId="0" borderId="0" xfId="0" applyFont="1" applyBorder="1" applyAlignment="1">
      <alignment vertical="center"/>
    </xf>
    <xf numFmtId="0" fontId="22" fillId="0" borderId="0" xfId="0" applyFont="1" applyAlignment="1">
      <alignment horizontal="center" vertical="center" shrinkToFit="1"/>
    </xf>
    <xf numFmtId="0" fontId="36" fillId="0" borderId="0" xfId="0" applyFont="1" applyAlignment="1">
      <alignment horizontal="left" vertical="center"/>
    </xf>
    <xf numFmtId="0" fontId="36" fillId="0" borderId="0" xfId="0" applyFont="1">
      <alignment vertical="center"/>
    </xf>
    <xf numFmtId="0" fontId="15" fillId="0" borderId="29" xfId="4" applyBorder="1" applyAlignment="1">
      <alignment horizontal="center" vertical="center" wrapText="1"/>
    </xf>
    <xf numFmtId="0" fontId="37" fillId="0" borderId="15" xfId="4" applyFont="1" applyBorder="1" applyAlignment="1">
      <alignment horizontal="center" vertical="center"/>
    </xf>
    <xf numFmtId="0" fontId="37" fillId="7" borderId="15" xfId="4" applyFont="1" applyFill="1" applyBorder="1" applyAlignment="1">
      <alignment horizontal="center" vertical="center"/>
    </xf>
    <xf numFmtId="0" fontId="32" fillId="0" borderId="0" xfId="4" applyFont="1" applyAlignment="1">
      <alignment shrinkToFit="1"/>
    </xf>
    <xf numFmtId="0" fontId="32" fillId="0" borderId="0" xfId="4" applyFont="1" applyAlignment="1">
      <alignment horizontal="center" vertical="center" shrinkToFit="1"/>
    </xf>
    <xf numFmtId="0" fontId="30" fillId="0" borderId="15" xfId="4" applyFont="1" applyBorder="1" applyAlignment="1">
      <alignment horizontal="center" vertical="center" shrinkToFit="1"/>
    </xf>
    <xf numFmtId="0" fontId="8" fillId="0" borderId="0" xfId="0" applyFont="1" applyBorder="1" applyAlignment="1">
      <alignment horizontal="center" vertical="center"/>
    </xf>
    <xf numFmtId="0" fontId="10"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right" vertical="center"/>
    </xf>
    <xf numFmtId="176" fontId="0" fillId="3" borderId="8" xfId="0" applyNumberFormat="1" applyFill="1" applyBorder="1" applyAlignment="1">
      <alignment horizontal="center" vertical="center"/>
    </xf>
    <xf numFmtId="0" fontId="0" fillId="4" borderId="7" xfId="0" applyFill="1" applyBorder="1" applyAlignment="1">
      <alignment horizontal="center" vertical="center"/>
    </xf>
    <xf numFmtId="0" fontId="35" fillId="8" borderId="25" xfId="4" applyFont="1" applyFill="1" applyBorder="1" applyAlignment="1" applyProtection="1">
      <alignment vertical="center"/>
      <protection locked="0"/>
    </xf>
    <xf numFmtId="0" fontId="17" fillId="0" borderId="0" xfId="4" applyFont="1" applyFill="1" applyBorder="1" applyAlignment="1">
      <alignment horizontal="left" vertical="top"/>
    </xf>
    <xf numFmtId="0" fontId="0" fillId="2" borderId="0" xfId="0" applyFill="1" applyAlignment="1">
      <alignment vertical="center"/>
    </xf>
    <xf numFmtId="0" fontId="0" fillId="3" borderId="0" xfId="0" applyFill="1" applyAlignment="1">
      <alignment horizontal="center" vertical="center"/>
    </xf>
    <xf numFmtId="0" fontId="17" fillId="0" borderId="0" xfId="4" applyFont="1" applyFill="1" applyBorder="1" applyAlignment="1" applyProtection="1">
      <alignment horizontal="left" vertical="center"/>
      <protection locked="0"/>
    </xf>
    <xf numFmtId="0" fontId="38" fillId="0" borderId="0" xfId="0" applyFont="1" applyAlignment="1">
      <alignment horizontal="right" vertical="center"/>
    </xf>
    <xf numFmtId="0" fontId="38" fillId="0" borderId="0" xfId="0" applyFont="1" applyAlignment="1">
      <alignment horizontal="left" vertical="center" indent="1"/>
    </xf>
    <xf numFmtId="0" fontId="38" fillId="0" borderId="0" xfId="0" applyFont="1" applyAlignment="1">
      <alignment horizontal="left" vertical="center"/>
    </xf>
    <xf numFmtId="0" fontId="8" fillId="0" borderId="15" xfId="0" applyFont="1" applyBorder="1">
      <alignment vertical="center"/>
    </xf>
    <xf numFmtId="0" fontId="8" fillId="0" borderId="0" xfId="0" applyFont="1" applyFill="1">
      <alignment vertical="center"/>
    </xf>
    <xf numFmtId="0" fontId="8" fillId="0" borderId="0" xfId="0" applyFont="1" applyFill="1" applyAlignment="1">
      <alignment horizontal="left" vertical="center"/>
    </xf>
    <xf numFmtId="0" fontId="41" fillId="0" borderId="0" xfId="0" applyFont="1" applyBorder="1" applyAlignment="1">
      <alignment horizontal="right" vertical="center" shrinkToFit="1"/>
    </xf>
    <xf numFmtId="0" fontId="41" fillId="0" borderId="0" xfId="0" applyFont="1" applyAlignment="1">
      <alignment horizontal="left" vertical="center"/>
    </xf>
    <xf numFmtId="0" fontId="41" fillId="0" borderId="0" xfId="0" applyFont="1" applyBorder="1" applyAlignment="1">
      <alignment horizontal="right" vertical="center"/>
    </xf>
    <xf numFmtId="0" fontId="14" fillId="0" borderId="0" xfId="0" applyFont="1" applyAlignment="1">
      <alignment horizontal="left" vertical="center"/>
    </xf>
    <xf numFmtId="32" fontId="42" fillId="0" borderId="0" xfId="0" applyNumberFormat="1" applyFont="1" applyBorder="1" applyAlignment="1">
      <alignment horizontal="center" vertical="center" shrinkToFit="1"/>
    </xf>
    <xf numFmtId="0" fontId="10" fillId="0" borderId="0" xfId="0" applyFont="1" applyAlignment="1">
      <alignment horizontal="center" vertical="center"/>
    </xf>
    <xf numFmtId="0" fontId="43" fillId="0" borderId="29" xfId="4" applyFont="1" applyBorder="1" applyAlignment="1">
      <alignment horizontal="center" vertical="center" wrapText="1"/>
    </xf>
    <xf numFmtId="0" fontId="25" fillId="0" borderId="15" xfId="4" applyFont="1" applyBorder="1" applyAlignment="1">
      <alignment horizontal="center" vertical="center" shrinkToFit="1"/>
    </xf>
    <xf numFmtId="0" fontId="44" fillId="0" borderId="15" xfId="4" applyFont="1" applyFill="1" applyBorder="1" applyAlignment="1" applyProtection="1">
      <alignment horizontal="center" vertical="center" shrinkToFit="1"/>
      <protection locked="0"/>
    </xf>
    <xf numFmtId="0" fontId="35" fillId="0" borderId="15" xfId="4" applyFont="1" applyFill="1" applyBorder="1" applyAlignment="1" applyProtection="1">
      <alignment horizontal="center" vertical="center" shrinkToFit="1"/>
      <protection locked="0"/>
    </xf>
    <xf numFmtId="0" fontId="45" fillId="0" borderId="0" xfId="4" applyFont="1" applyFill="1" applyAlignment="1">
      <alignment horizontal="right" vertical="center"/>
    </xf>
    <xf numFmtId="177" fontId="46" fillId="9" borderId="15" xfId="4" applyNumberFormat="1" applyFont="1" applyFill="1" applyBorder="1" applyAlignment="1">
      <alignment vertical="center"/>
    </xf>
    <xf numFmtId="0" fontId="0" fillId="3" borderId="0" xfId="0" applyFill="1" applyAlignment="1">
      <alignment horizontal="center" vertical="center" shrinkToFit="1"/>
    </xf>
    <xf numFmtId="0" fontId="25" fillId="3" borderId="18" xfId="4" applyFont="1" applyFill="1" applyBorder="1" applyAlignment="1">
      <alignment horizontal="center" vertical="center" shrinkToFit="1"/>
    </xf>
    <xf numFmtId="0" fontId="25" fillId="3" borderId="19" xfId="4" applyFont="1" applyFill="1" applyBorder="1" applyAlignment="1">
      <alignment horizontal="center" vertical="center" shrinkToFit="1"/>
    </xf>
    <xf numFmtId="0" fontId="25" fillId="3" borderId="20" xfId="4" applyFont="1" applyFill="1" applyBorder="1" applyAlignment="1">
      <alignment horizontal="center" vertical="center" shrinkToFit="1"/>
    </xf>
    <xf numFmtId="0" fontId="17" fillId="0" borderId="16" xfId="4" applyFont="1" applyFill="1" applyBorder="1" applyAlignment="1" applyProtection="1">
      <alignment horizontal="left" vertical="center" wrapText="1" indent="2"/>
      <protection locked="0"/>
    </xf>
    <xf numFmtId="0" fontId="17" fillId="0" borderId="21" xfId="4" applyFont="1" applyFill="1" applyBorder="1" applyAlignment="1" applyProtection="1">
      <alignment horizontal="left" vertical="center" indent="2"/>
      <protection locked="0"/>
    </xf>
    <xf numFmtId="0" fontId="17" fillId="0" borderId="17" xfId="4" applyFont="1" applyFill="1" applyBorder="1" applyAlignment="1" applyProtection="1">
      <alignment horizontal="left" vertical="center" indent="2"/>
      <protection locked="0"/>
    </xf>
    <xf numFmtId="0" fontId="33" fillId="0" borderId="15" xfId="4" applyFont="1" applyFill="1" applyBorder="1" applyAlignment="1" applyProtection="1">
      <alignment horizontal="center" vertical="center"/>
      <protection locked="0"/>
    </xf>
    <xf numFmtId="0" fontId="8" fillId="5" borderId="15" xfId="0" applyFont="1" applyFill="1" applyBorder="1" applyAlignment="1">
      <alignment horizontal="center" vertical="center"/>
    </xf>
    <xf numFmtId="0" fontId="24" fillId="3" borderId="0" xfId="4" applyFont="1" applyFill="1" applyBorder="1" applyAlignment="1">
      <alignment horizontal="center" vertical="center" wrapText="1"/>
    </xf>
    <xf numFmtId="0" fontId="24" fillId="3" borderId="0" xfId="4" applyFont="1" applyFill="1" applyBorder="1" applyAlignment="1">
      <alignment horizontal="center" vertical="center"/>
    </xf>
    <xf numFmtId="0" fontId="17" fillId="0" borderId="15" xfId="4" applyFont="1" applyFill="1" applyBorder="1" applyAlignment="1" applyProtection="1">
      <alignment horizontal="center"/>
      <protection locked="0"/>
    </xf>
    <xf numFmtId="0" fontId="8" fillId="0" borderId="0" xfId="0" applyFont="1" applyBorder="1" applyAlignment="1">
      <alignment horizontal="center" vertical="center"/>
    </xf>
    <xf numFmtId="0" fontId="40" fillId="0" borderId="0" xfId="0" applyFont="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32" fontId="42" fillId="0" borderId="0" xfId="0" applyNumberFormat="1" applyFont="1" applyBorder="1" applyAlignment="1">
      <alignment horizontal="center" vertical="center" shrinkToFit="1"/>
    </xf>
    <xf numFmtId="0" fontId="8" fillId="0" borderId="0" xfId="0" applyFont="1" applyFill="1" applyAlignment="1">
      <alignment horizontal="right" vertical="center"/>
    </xf>
    <xf numFmtId="0" fontId="39" fillId="0" borderId="2" xfId="0" applyFont="1" applyBorder="1" applyAlignment="1">
      <alignment horizontal="center" vertical="center" shrinkToFit="1"/>
    </xf>
    <xf numFmtId="0" fontId="8" fillId="0" borderId="0" xfId="0" applyFont="1" applyBorder="1" applyAlignment="1">
      <alignment horizontal="left" vertical="center"/>
    </xf>
    <xf numFmtId="0" fontId="8" fillId="0" borderId="0" xfId="0" applyFont="1" applyAlignment="1">
      <alignment horizontal="right" vertical="center"/>
    </xf>
    <xf numFmtId="0" fontId="28" fillId="0" borderId="0" xfId="0" applyFont="1" applyAlignment="1">
      <alignment horizontal="center" vertical="center"/>
    </xf>
    <xf numFmtId="0" fontId="27" fillId="0" borderId="28" xfId="0" applyFont="1" applyBorder="1" applyAlignment="1">
      <alignment horizontal="left" vertical="center" wrapText="1" indent="6"/>
    </xf>
    <xf numFmtId="32" fontId="26" fillId="0" borderId="0" xfId="0" applyNumberFormat="1" applyFont="1" applyBorder="1" applyAlignment="1">
      <alignment horizontal="right" vertical="center" shrinkToFit="1"/>
    </xf>
    <xf numFmtId="0" fontId="26" fillId="0" borderId="0" xfId="0" applyFont="1" applyBorder="1" applyAlignment="1">
      <alignment horizontal="center" vertical="center"/>
    </xf>
    <xf numFmtId="32" fontId="26" fillId="0" borderId="0" xfId="0" applyNumberFormat="1" applyFont="1" applyBorder="1" applyAlignment="1">
      <alignment horizontal="left" vertical="center" shrinkToFit="1"/>
    </xf>
    <xf numFmtId="0" fontId="23" fillId="0" borderId="2" xfId="0" applyFont="1" applyBorder="1" applyAlignment="1">
      <alignment horizontal="center" vertical="center" shrinkToFit="1"/>
    </xf>
    <xf numFmtId="0" fontId="9" fillId="0" borderId="2" xfId="0" applyFont="1" applyBorder="1" applyAlignment="1">
      <alignment horizontal="right" vertical="center"/>
    </xf>
  </cellXfs>
  <cellStyles count="5">
    <cellStyle name="ハイパーリンク" xfId="2" builtinId="8" hidden="1"/>
    <cellStyle name="標準" xfId="0" builtinId="0"/>
    <cellStyle name="標準 2" xfId="1" xr:uid="{00000000-0005-0000-0000-000002000000}"/>
    <cellStyle name="標準 3" xfId="4" xr:uid="{00000000-0005-0000-0000-000003000000}"/>
    <cellStyle name="表示済みのハイパーリンク" xfId="3" builtinId="9" hidden="1"/>
  </cellStyles>
  <dxfs count="13">
    <dxf>
      <fill>
        <patternFill>
          <fgColor indexed="64"/>
          <bgColor theme="4" tint="0.59996337778862885"/>
        </patternFill>
      </fill>
    </dxf>
    <dxf>
      <font>
        <b val="0"/>
        <i val="0"/>
        <strike val="0"/>
        <condense val="0"/>
        <extend val="0"/>
        <outline val="0"/>
        <shadow val="0"/>
        <u val="none"/>
        <vertAlign val="baseline"/>
        <sz val="12"/>
        <color theme="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ＭＳ Ｐゴシック"/>
        <scheme val="none"/>
      </font>
      <numFmt numFmtId="42" formatCode="h&quot;時&quot;mm&quot;分&quo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ＭＳ Ｐゴシック"/>
        <scheme val="none"/>
      </font>
      <numFmt numFmtId="42" formatCode="h&quot;時&quot;mm&quot;分&quo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ＭＳ Ｐゴシック"/>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border outline="0">
        <left style="hair">
          <color auto="1"/>
        </left>
        <top style="hair">
          <color auto="1"/>
        </top>
        <bottom style="hair">
          <color auto="1"/>
        </bottom>
      </border>
    </dxf>
    <dxf>
      <font>
        <b val="0"/>
        <i val="0"/>
        <strike val="0"/>
        <condense val="0"/>
        <extend val="0"/>
        <outline val="0"/>
        <shadow val="0"/>
        <u val="none"/>
        <vertAlign val="baseline"/>
        <sz val="12"/>
        <color theme="1"/>
        <name val="ＭＳ Ｐゴシック"/>
        <scheme val="none"/>
      </font>
      <fill>
        <patternFill patternType="none">
          <fgColor indexed="64"/>
          <bgColor indexed="65"/>
        </patternFill>
      </fill>
      <alignment horizontal="center" vertical="center" textRotation="0" wrapText="1" indent="0" justifyLastLine="0" shrinkToFit="0" readingOrder="0"/>
    </dxf>
    <dxf>
      <border outline="0">
        <bottom style="hair">
          <color auto="1"/>
        </bottom>
      </border>
    </dxf>
    <dxf>
      <font>
        <b val="0"/>
        <i val="0"/>
        <strike val="0"/>
        <condense val="0"/>
        <extend val="0"/>
        <outline val="0"/>
        <shadow val="0"/>
        <u val="none"/>
        <vertAlign val="baseline"/>
        <sz val="12"/>
        <color theme="1"/>
        <name val="ＭＳ Ｐゴシック"/>
        <scheme val="none"/>
      </font>
      <fill>
        <patternFill patternType="none">
          <fgColor indexed="64"/>
          <bgColor indexed="65"/>
        </patternFill>
      </fill>
      <alignment horizontal="center" vertical="bottom"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66FF99"/>
      <color rgb="FFFFFFFF"/>
      <color rgb="FF0000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47622</xdr:colOff>
      <xdr:row>0</xdr:row>
      <xdr:rowOff>47625</xdr:rowOff>
    </xdr:from>
    <xdr:to>
      <xdr:col>1</xdr:col>
      <xdr:colOff>973905</xdr:colOff>
      <xdr:row>0</xdr:row>
      <xdr:rowOff>321469</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47622" y="47625"/>
          <a:ext cx="1835974" cy="273844"/>
        </a:xfrm>
        <a:prstGeom prst="wedgeRectCallout">
          <a:avLst>
            <a:gd name="adj1" fmla="val -10023"/>
            <a:gd name="adj2" fmla="val 14913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①　学年　組　を入れる</a:t>
          </a:r>
        </a:p>
      </xdr:txBody>
    </xdr:sp>
    <xdr:clientData/>
  </xdr:twoCellAnchor>
  <xdr:twoCellAnchor>
    <xdr:from>
      <xdr:col>0</xdr:col>
      <xdr:colOff>535112</xdr:colOff>
      <xdr:row>2</xdr:row>
      <xdr:rowOff>59533</xdr:rowOff>
    </xdr:from>
    <xdr:to>
      <xdr:col>2</xdr:col>
      <xdr:colOff>53512</xdr:colOff>
      <xdr:row>3</xdr:row>
      <xdr:rowOff>21404</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535112" y="1161864"/>
          <a:ext cx="1573231" cy="272237"/>
        </a:xfrm>
        <a:prstGeom prst="wedgeRectCallout">
          <a:avLst>
            <a:gd name="adj1" fmla="val -10004"/>
            <a:gd name="adj2" fmla="val 18533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⑥　児童名を入れる</a:t>
          </a:r>
        </a:p>
      </xdr:txBody>
    </xdr:sp>
    <xdr:clientData/>
  </xdr:twoCellAnchor>
  <xdr:twoCellAnchor>
    <xdr:from>
      <xdr:col>8</xdr:col>
      <xdr:colOff>166338</xdr:colOff>
      <xdr:row>12</xdr:row>
      <xdr:rowOff>190499</xdr:rowOff>
    </xdr:from>
    <xdr:to>
      <xdr:col>12</xdr:col>
      <xdr:colOff>142875</xdr:colOff>
      <xdr:row>15</xdr:row>
      <xdr:rowOff>38100</xdr:rowOff>
    </xdr:to>
    <xdr:sp macro="" textlink="">
      <xdr:nvSpPr>
        <xdr:cNvPr id="5" name="雲形吹き出し 4">
          <a:extLst>
            <a:ext uri="{FF2B5EF4-FFF2-40B4-BE49-F238E27FC236}">
              <a16:creationId xmlns:a16="http://schemas.microsoft.com/office/drawing/2014/main" id="{00000000-0008-0000-0000-000005000000}"/>
            </a:ext>
          </a:extLst>
        </xdr:cNvPr>
        <xdr:cNvSpPr/>
      </xdr:nvSpPr>
      <xdr:spPr>
        <a:xfrm>
          <a:off x="5386038" y="3943349"/>
          <a:ext cx="2414937" cy="590551"/>
        </a:xfrm>
        <a:prstGeom prst="cloudCallout">
          <a:avLst>
            <a:gd name="adj1" fmla="val -120910"/>
            <a:gd name="adj2" fmla="val 173978"/>
          </a:avLst>
        </a:prstGeom>
        <a:solidFill>
          <a:srgbClr val="66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入力は転記ボタンで↓</a:t>
          </a:r>
        </a:p>
      </xdr:txBody>
    </xdr:sp>
    <xdr:clientData/>
  </xdr:twoCellAnchor>
  <xdr:twoCellAnchor>
    <xdr:from>
      <xdr:col>5</xdr:col>
      <xdr:colOff>790494</xdr:colOff>
      <xdr:row>1</xdr:row>
      <xdr:rowOff>172573</xdr:rowOff>
    </xdr:from>
    <xdr:to>
      <xdr:col>7</xdr:col>
      <xdr:colOff>299663</xdr:colOff>
      <xdr:row>1</xdr:row>
      <xdr:rowOff>406685</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4354342" y="579258"/>
          <a:ext cx="1264338" cy="234112"/>
        </a:xfrm>
        <a:prstGeom prst="wedgeRectCallout">
          <a:avLst>
            <a:gd name="adj1" fmla="val -18248"/>
            <a:gd name="adj2" fmla="val -1401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③　担任名入力</a:t>
          </a:r>
        </a:p>
      </xdr:txBody>
    </xdr:sp>
    <xdr:clientData/>
  </xdr:twoCellAnchor>
  <xdr:twoCellAnchor>
    <xdr:from>
      <xdr:col>8</xdr:col>
      <xdr:colOff>4763</xdr:colOff>
      <xdr:row>4</xdr:row>
      <xdr:rowOff>173832</xdr:rowOff>
    </xdr:from>
    <xdr:to>
      <xdr:col>11</xdr:col>
      <xdr:colOff>289200</xdr:colOff>
      <xdr:row>6</xdr:row>
      <xdr:rowOff>242890</xdr:rowOff>
    </xdr:to>
    <xdr:sp macro="[0]!名前一覧から個票全員印刷" textlink="">
      <xdr:nvSpPr>
        <xdr:cNvPr id="10" name="額縁 9">
          <a:extLst>
            <a:ext uri="{FF2B5EF4-FFF2-40B4-BE49-F238E27FC236}">
              <a16:creationId xmlns:a16="http://schemas.microsoft.com/office/drawing/2014/main" id="{00000000-0008-0000-0000-00000A000000}"/>
            </a:ext>
          </a:extLst>
        </xdr:cNvPr>
        <xdr:cNvSpPr/>
      </xdr:nvSpPr>
      <xdr:spPr>
        <a:xfrm>
          <a:off x="5224463" y="1907382"/>
          <a:ext cx="2332312" cy="564358"/>
        </a:xfrm>
        <a:prstGeom prst="bevel">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latin typeface="+mj-ea"/>
              <a:ea typeface="+mj-ea"/>
            </a:rPr>
            <a:t>一覧表の全員印刷</a:t>
          </a:r>
        </a:p>
      </xdr:txBody>
    </xdr:sp>
    <xdr:clientData/>
  </xdr:twoCellAnchor>
  <xdr:twoCellAnchor>
    <xdr:from>
      <xdr:col>7</xdr:col>
      <xdr:colOff>435769</xdr:colOff>
      <xdr:row>8</xdr:row>
      <xdr:rowOff>43153</xdr:rowOff>
    </xdr:from>
    <xdr:to>
      <xdr:col>11</xdr:col>
      <xdr:colOff>266699</xdr:colOff>
      <xdr:row>10</xdr:row>
      <xdr:rowOff>73822</xdr:rowOff>
    </xdr:to>
    <xdr:sp macro="[0]!名前一覧から個票一部印刷" textlink="">
      <xdr:nvSpPr>
        <xdr:cNvPr id="11" name="額縁 10">
          <a:extLst>
            <a:ext uri="{FF2B5EF4-FFF2-40B4-BE49-F238E27FC236}">
              <a16:creationId xmlns:a16="http://schemas.microsoft.com/office/drawing/2014/main" id="{00000000-0008-0000-0000-00000B000000}"/>
            </a:ext>
          </a:extLst>
        </xdr:cNvPr>
        <xdr:cNvSpPr/>
      </xdr:nvSpPr>
      <xdr:spPr>
        <a:xfrm>
          <a:off x="5217319" y="2767303"/>
          <a:ext cx="2316955" cy="525969"/>
        </a:xfrm>
        <a:prstGeom prst="bevel">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latin typeface="+mj-ea"/>
              <a:ea typeface="+mj-ea"/>
            </a:rPr>
            <a:t>一覧表の一部印刷</a:t>
          </a:r>
        </a:p>
      </xdr:txBody>
    </xdr:sp>
    <xdr:clientData/>
  </xdr:twoCellAnchor>
  <xdr:twoCellAnchor>
    <xdr:from>
      <xdr:col>8</xdr:col>
      <xdr:colOff>52389</xdr:colOff>
      <xdr:row>14</xdr:row>
      <xdr:rowOff>188406</xdr:rowOff>
    </xdr:from>
    <xdr:to>
      <xdr:col>13</xdr:col>
      <xdr:colOff>104775</xdr:colOff>
      <xdr:row>16</xdr:row>
      <xdr:rowOff>219075</xdr:rowOff>
    </xdr:to>
    <xdr:sp macro="[0]!日程一覧から名前一覧表への転記" textlink="">
      <xdr:nvSpPr>
        <xdr:cNvPr id="12" name="額縁 11">
          <a:extLst>
            <a:ext uri="{FF2B5EF4-FFF2-40B4-BE49-F238E27FC236}">
              <a16:creationId xmlns:a16="http://schemas.microsoft.com/office/drawing/2014/main" id="{00000000-0008-0000-0000-00000C000000}"/>
            </a:ext>
          </a:extLst>
        </xdr:cNvPr>
        <xdr:cNvSpPr/>
      </xdr:nvSpPr>
      <xdr:spPr>
        <a:xfrm>
          <a:off x="5272089" y="4436556"/>
          <a:ext cx="3100386" cy="525969"/>
        </a:xfrm>
        <a:prstGeom prst="bevel">
          <a:avLst/>
        </a:prstGeom>
        <a:solidFill>
          <a:srgbClr val="66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latin typeface="+mj-ea"/>
              <a:ea typeface="+mj-ea"/>
            </a:rPr>
            <a:t>実施計画シートから　左の表への転記</a:t>
          </a:r>
        </a:p>
      </xdr:txBody>
    </xdr:sp>
    <xdr:clientData/>
  </xdr:twoCellAnchor>
  <xdr:twoCellAnchor>
    <xdr:from>
      <xdr:col>16</xdr:col>
      <xdr:colOff>190500</xdr:colOff>
      <xdr:row>3</xdr:row>
      <xdr:rowOff>59531</xdr:rowOff>
    </xdr:from>
    <xdr:to>
      <xdr:col>17</xdr:col>
      <xdr:colOff>369093</xdr:colOff>
      <xdr:row>3</xdr:row>
      <xdr:rowOff>285749</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11346656" y="1559719"/>
          <a:ext cx="857250" cy="2262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507207</xdr:colOff>
      <xdr:row>1</xdr:row>
      <xdr:rowOff>485775</xdr:rowOff>
    </xdr:from>
    <xdr:to>
      <xdr:col>17</xdr:col>
      <xdr:colOff>80963</xdr:colOff>
      <xdr:row>2</xdr:row>
      <xdr:rowOff>16668</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917782" y="895350"/>
          <a:ext cx="2955131" cy="226218"/>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l"/>
          <a:r>
            <a:rPr kumimoji="1" lang="ja-JP" altLang="en-US" sz="1100">
              <a:solidFill>
                <a:schemeClr val="tx1"/>
              </a:solidFill>
            </a:rPr>
            <a:t>月日曜日をセルごとに分解するための関数</a:t>
          </a:r>
          <a:endParaRPr kumimoji="1" lang="ja-JP" altLang="en-US" sz="1800"/>
        </a:p>
      </xdr:txBody>
    </xdr:sp>
    <xdr:clientData/>
  </xdr:twoCellAnchor>
  <xdr:twoCellAnchor>
    <xdr:from>
      <xdr:col>19</xdr:col>
      <xdr:colOff>462337</xdr:colOff>
      <xdr:row>0</xdr:row>
      <xdr:rowOff>154782</xdr:rowOff>
    </xdr:from>
    <xdr:to>
      <xdr:col>23</xdr:col>
      <xdr:colOff>97255</xdr:colOff>
      <xdr:row>1</xdr:row>
      <xdr:rowOff>440531</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2277618" y="154782"/>
          <a:ext cx="2066468" cy="688153"/>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l"/>
          <a:r>
            <a:rPr kumimoji="1" lang="ja-JP" altLang="en-US" sz="1100">
              <a:solidFill>
                <a:schemeClr val="tx1"/>
              </a:solidFill>
            </a:rPr>
            <a:t>もともとデータがあるか調べる</a:t>
          </a:r>
          <a:endParaRPr kumimoji="1" lang="en-US" altLang="ja-JP" sz="1100">
            <a:solidFill>
              <a:schemeClr val="tx1"/>
            </a:solidFill>
          </a:endParaRPr>
        </a:p>
        <a:p>
          <a:pPr algn="l"/>
          <a:r>
            <a:rPr kumimoji="1" lang="ja-JP" altLang="en-US" sz="1100">
              <a:solidFill>
                <a:schemeClr val="tx1"/>
              </a:solidFill>
            </a:rPr>
            <a:t>　　　　　　　　</a:t>
          </a:r>
          <a:r>
            <a:rPr kumimoji="1" lang="ja-JP" altLang="en-US" sz="1800">
              <a:solidFill>
                <a:schemeClr val="tx1"/>
              </a:solidFill>
            </a:rPr>
            <a:t>↓</a:t>
          </a:r>
          <a:endParaRPr kumimoji="1" lang="ja-JP" altLang="en-US" sz="1800"/>
        </a:p>
      </xdr:txBody>
    </xdr:sp>
    <xdr:clientData/>
  </xdr:twoCellAnchor>
  <xdr:twoCellAnchor>
    <xdr:from>
      <xdr:col>12</xdr:col>
      <xdr:colOff>154781</xdr:colOff>
      <xdr:row>1</xdr:row>
      <xdr:rowOff>583405</xdr:rowOff>
    </xdr:from>
    <xdr:to>
      <xdr:col>12</xdr:col>
      <xdr:colOff>547688</xdr:colOff>
      <xdr:row>3</xdr:row>
      <xdr:rowOff>214312</xdr:rowOff>
    </xdr:to>
    <xdr:sp macro="" textlink="">
      <xdr:nvSpPr>
        <xdr:cNvPr id="14" name="右カーブ矢印 13">
          <a:extLst>
            <a:ext uri="{FF2B5EF4-FFF2-40B4-BE49-F238E27FC236}">
              <a16:creationId xmlns:a16="http://schemas.microsoft.com/office/drawing/2014/main" id="{00000000-0008-0000-0000-00000E000000}"/>
            </a:ext>
          </a:extLst>
        </xdr:cNvPr>
        <xdr:cNvSpPr/>
      </xdr:nvSpPr>
      <xdr:spPr>
        <a:xfrm>
          <a:off x="8596312" y="988218"/>
          <a:ext cx="392907" cy="726282"/>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135660</xdr:colOff>
      <xdr:row>5</xdr:row>
      <xdr:rowOff>118149</xdr:rowOff>
    </xdr:from>
    <xdr:to>
      <xdr:col>12</xdr:col>
      <xdr:colOff>528871</xdr:colOff>
      <xdr:row>9</xdr:row>
      <xdr:rowOff>183888</xdr:rowOff>
    </xdr:to>
    <xdr:sp macro="" textlink="">
      <xdr:nvSpPr>
        <xdr:cNvPr id="15" name="右中かっこ 14">
          <a:extLst>
            <a:ext uri="{FF2B5EF4-FFF2-40B4-BE49-F238E27FC236}">
              <a16:creationId xmlns:a16="http://schemas.microsoft.com/office/drawing/2014/main" id="{00000000-0008-0000-0000-00000F000000}"/>
            </a:ext>
          </a:extLst>
        </xdr:cNvPr>
        <xdr:cNvSpPr/>
      </xdr:nvSpPr>
      <xdr:spPr>
        <a:xfrm>
          <a:off x="8696254" y="2118399"/>
          <a:ext cx="393211" cy="1113489"/>
        </a:xfrm>
        <a:prstGeom prst="rightBrace">
          <a:avLst>
            <a:gd name="adj1" fmla="val 44770"/>
            <a:gd name="adj2" fmla="val 50000"/>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17318</xdr:colOff>
      <xdr:row>6</xdr:row>
      <xdr:rowOff>111488</xdr:rowOff>
    </xdr:from>
    <xdr:to>
      <xdr:col>15</xdr:col>
      <xdr:colOff>329045</xdr:colOff>
      <xdr:row>8</xdr:row>
      <xdr:rowOff>208902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256568" y="2373676"/>
          <a:ext cx="1669040" cy="621289"/>
        </a:xfrm>
        <a:prstGeom prst="rect">
          <a:avLst/>
        </a:prstGeom>
        <a:solidFill>
          <a:srgbClr val="0000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0">
              <a:solidFill>
                <a:schemeClr val="bg1"/>
              </a:solidFill>
            </a:rPr>
            <a:t>どちらも</a:t>
          </a:r>
          <a:endParaRPr kumimoji="1" lang="en-US" altLang="ja-JP" sz="1400" b="0">
            <a:solidFill>
              <a:schemeClr val="bg1"/>
            </a:solidFill>
          </a:endParaRPr>
        </a:p>
        <a:p>
          <a:r>
            <a:rPr kumimoji="1" lang="ja-JP" altLang="en-US" sz="1400" b="0">
              <a:solidFill>
                <a:schemeClr val="bg1"/>
              </a:solidFill>
            </a:rPr>
            <a:t>個票の印刷</a:t>
          </a:r>
        </a:p>
      </xdr:txBody>
    </xdr:sp>
    <xdr:clientData/>
  </xdr:twoCellAnchor>
  <xdr:twoCellAnchor>
    <xdr:from>
      <xdr:col>2</xdr:col>
      <xdr:colOff>214312</xdr:colOff>
      <xdr:row>1</xdr:row>
      <xdr:rowOff>119063</xdr:rowOff>
    </xdr:from>
    <xdr:to>
      <xdr:col>5</xdr:col>
      <xdr:colOff>11906</xdr:colOff>
      <xdr:row>1</xdr:row>
      <xdr:rowOff>345281</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2155031" y="523876"/>
          <a:ext cx="1297781" cy="226218"/>
        </a:xfrm>
        <a:prstGeom prst="wedgeRectCallout">
          <a:avLst>
            <a:gd name="adj1" fmla="val -29455"/>
            <a:gd name="adj2" fmla="val -13174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②学校名を入れる</a:t>
          </a:r>
        </a:p>
      </xdr:txBody>
    </xdr:sp>
    <xdr:clientData/>
  </xdr:twoCellAnchor>
  <xdr:twoCellAnchor>
    <xdr:from>
      <xdr:col>13</xdr:col>
      <xdr:colOff>452384</xdr:colOff>
      <xdr:row>12</xdr:row>
      <xdr:rowOff>170942</xdr:rowOff>
    </xdr:from>
    <xdr:to>
      <xdr:col>16</xdr:col>
      <xdr:colOff>506830</xdr:colOff>
      <xdr:row>15</xdr:row>
      <xdr:rowOff>204519</xdr:rowOff>
    </xdr:to>
    <xdr:sp macro="" textlink="">
      <xdr:nvSpPr>
        <xdr:cNvPr id="17" name="角丸四角形 12">
          <a:extLst>
            <a:ext uri="{FF2B5EF4-FFF2-40B4-BE49-F238E27FC236}">
              <a16:creationId xmlns:a16="http://schemas.microsoft.com/office/drawing/2014/main" id="{00000000-0008-0000-0000-000011000000}"/>
            </a:ext>
          </a:extLst>
        </xdr:cNvPr>
        <xdr:cNvSpPr/>
      </xdr:nvSpPr>
      <xdr:spPr>
        <a:xfrm>
          <a:off x="8720084" y="3923792"/>
          <a:ext cx="1883246" cy="776527"/>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l"/>
          <a:r>
            <a:rPr kumimoji="1" lang="ja-JP" altLang="en-US" sz="1800">
              <a:solidFill>
                <a:srgbClr val="FF0000"/>
              </a:solidFill>
              <a:latin typeface="+mj-ea"/>
              <a:ea typeface="+mj-ea"/>
            </a:rPr>
            <a:t>一部印刷は</a:t>
          </a:r>
          <a:endParaRPr kumimoji="1" lang="en-US" altLang="ja-JP" sz="1800">
            <a:solidFill>
              <a:srgbClr val="FF0000"/>
            </a:solidFill>
            <a:latin typeface="+mj-ea"/>
            <a:ea typeface="+mj-ea"/>
          </a:endParaRPr>
        </a:p>
        <a:p>
          <a:pPr algn="l"/>
          <a:r>
            <a:rPr kumimoji="1" lang="ja-JP" altLang="en-US" sz="1800">
              <a:solidFill>
                <a:srgbClr val="FF0000"/>
              </a:solidFill>
              <a:latin typeface="+mj-ea"/>
              <a:ea typeface="+mj-ea"/>
            </a:rPr>
            <a:t>番号を選ぶ</a:t>
          </a:r>
        </a:p>
      </xdr:txBody>
    </xdr:sp>
    <xdr:clientData/>
  </xdr:twoCellAnchor>
  <xdr:twoCellAnchor>
    <xdr:from>
      <xdr:col>9</xdr:col>
      <xdr:colOff>493587</xdr:colOff>
      <xdr:row>1</xdr:row>
      <xdr:rowOff>171022</xdr:rowOff>
    </xdr:from>
    <xdr:to>
      <xdr:col>12</xdr:col>
      <xdr:colOff>561976</xdr:colOff>
      <xdr:row>1</xdr:row>
      <xdr:rowOff>419100</xdr:rowOff>
    </xdr:to>
    <xdr:sp macro="" textlink="">
      <xdr:nvSpPr>
        <xdr:cNvPr id="18" name="四角形吹き出し 17">
          <a:extLst>
            <a:ext uri="{FF2B5EF4-FFF2-40B4-BE49-F238E27FC236}">
              <a16:creationId xmlns:a16="http://schemas.microsoft.com/office/drawing/2014/main" id="{00000000-0008-0000-0000-000012000000}"/>
            </a:ext>
          </a:extLst>
        </xdr:cNvPr>
        <xdr:cNvSpPr/>
      </xdr:nvSpPr>
      <xdr:spPr>
        <a:xfrm>
          <a:off x="6541962" y="571072"/>
          <a:ext cx="1678114" cy="248078"/>
        </a:xfrm>
        <a:prstGeom prst="wedgeRectCallout">
          <a:avLst>
            <a:gd name="adj1" fmla="val -47684"/>
            <a:gd name="adj2" fmla="val 2815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⑤　懇談時間を入れる</a:t>
          </a:r>
        </a:p>
      </xdr:txBody>
    </xdr:sp>
    <xdr:clientData/>
  </xdr:twoCellAnchor>
  <xdr:twoCellAnchor>
    <xdr:from>
      <xdr:col>7</xdr:col>
      <xdr:colOff>415915</xdr:colOff>
      <xdr:row>1</xdr:row>
      <xdr:rowOff>193977</xdr:rowOff>
    </xdr:from>
    <xdr:to>
      <xdr:col>9</xdr:col>
      <xdr:colOff>267557</xdr:colOff>
      <xdr:row>1</xdr:row>
      <xdr:rowOff>428089</xdr:rowOff>
    </xdr:to>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5734932" y="600662"/>
          <a:ext cx="1264338" cy="234112"/>
        </a:xfrm>
        <a:prstGeom prst="wedgeRectCallout">
          <a:avLst>
            <a:gd name="adj1" fmla="val -18248"/>
            <a:gd name="adj2" fmla="val -1401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④　校長名入力</a:t>
          </a:r>
        </a:p>
      </xdr:txBody>
    </xdr:sp>
    <xdr:clientData/>
  </xdr:twoCellAnchor>
  <xdr:twoCellAnchor>
    <xdr:from>
      <xdr:col>8</xdr:col>
      <xdr:colOff>809519</xdr:colOff>
      <xdr:row>18</xdr:row>
      <xdr:rowOff>81872</xdr:rowOff>
    </xdr:from>
    <xdr:to>
      <xdr:col>11</xdr:col>
      <xdr:colOff>285751</xdr:colOff>
      <xdr:row>22</xdr:row>
      <xdr:rowOff>168989</xdr:rowOff>
    </xdr:to>
    <xdr:sp macro="" textlink="">
      <xdr:nvSpPr>
        <xdr:cNvPr id="4" name="雲形吹き出し 3">
          <a:extLst>
            <a:ext uri="{FF2B5EF4-FFF2-40B4-BE49-F238E27FC236}">
              <a16:creationId xmlns:a16="http://schemas.microsoft.com/office/drawing/2014/main" id="{00000000-0008-0000-0000-000004000000}"/>
            </a:ext>
          </a:extLst>
        </xdr:cNvPr>
        <xdr:cNvSpPr/>
      </xdr:nvSpPr>
      <xdr:spPr>
        <a:xfrm>
          <a:off x="6029219" y="5320622"/>
          <a:ext cx="1524107" cy="1077717"/>
        </a:xfrm>
        <a:prstGeom prst="cloudCallout">
          <a:avLst>
            <a:gd name="adj1" fmla="val -62378"/>
            <a:gd name="adj2" fmla="val -613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重複があれば名前を表示して終了</a:t>
          </a:r>
        </a:p>
      </xdr:txBody>
    </xdr:sp>
    <xdr:clientData/>
  </xdr:twoCellAnchor>
  <xdr:twoCellAnchor>
    <xdr:from>
      <xdr:col>15</xdr:col>
      <xdr:colOff>342900</xdr:colOff>
      <xdr:row>4</xdr:row>
      <xdr:rowOff>29011</xdr:rowOff>
    </xdr:from>
    <xdr:to>
      <xdr:col>22</xdr:col>
      <xdr:colOff>314325</xdr:colOff>
      <xdr:row>10</xdr:row>
      <xdr:rowOff>111920</xdr:rowOff>
    </xdr:to>
    <xdr:sp macro="" textlink="">
      <xdr:nvSpPr>
        <xdr:cNvPr id="20" name="雲形吹き出し 19">
          <a:extLst>
            <a:ext uri="{FF2B5EF4-FFF2-40B4-BE49-F238E27FC236}">
              <a16:creationId xmlns:a16="http://schemas.microsoft.com/office/drawing/2014/main" id="{00000000-0008-0000-0000-000014000000}"/>
            </a:ext>
          </a:extLst>
        </xdr:cNvPr>
        <xdr:cNvSpPr/>
      </xdr:nvSpPr>
      <xdr:spPr>
        <a:xfrm>
          <a:off x="9829800" y="1762561"/>
          <a:ext cx="4238625" cy="1568809"/>
        </a:xfrm>
        <a:prstGeom prst="cloudCallout">
          <a:avLst>
            <a:gd name="adj1" fmla="val -109603"/>
            <a:gd name="adj2" fmla="val -3140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一人か二人仮印刷してみた方がいいです！個票の配布年月日も訂正を</a:t>
          </a:r>
        </a:p>
      </xdr:txBody>
    </xdr:sp>
    <xdr:clientData/>
  </xdr:twoCellAnchor>
  <xdr:twoCellAnchor>
    <xdr:from>
      <xdr:col>9</xdr:col>
      <xdr:colOff>123825</xdr:colOff>
      <xdr:row>10</xdr:row>
      <xdr:rowOff>171451</xdr:rowOff>
    </xdr:from>
    <xdr:to>
      <xdr:col>13</xdr:col>
      <xdr:colOff>452384</xdr:colOff>
      <xdr:row>14</xdr:row>
      <xdr:rowOff>63906</xdr:rowOff>
    </xdr:to>
    <xdr:cxnSp macro="">
      <xdr:nvCxnSpPr>
        <xdr:cNvPr id="22" name="直線矢印コネクタ 21">
          <a:extLst>
            <a:ext uri="{FF2B5EF4-FFF2-40B4-BE49-F238E27FC236}">
              <a16:creationId xmlns:a16="http://schemas.microsoft.com/office/drawing/2014/main" id="{E8871127-DA93-4005-9E6D-EA0441949648}"/>
            </a:ext>
          </a:extLst>
        </xdr:cNvPr>
        <xdr:cNvCxnSpPr>
          <a:stCxn id="17" idx="1"/>
        </xdr:cNvCxnSpPr>
      </xdr:nvCxnSpPr>
      <xdr:spPr>
        <a:xfrm flipH="1" flipV="1">
          <a:off x="6172200" y="3390901"/>
          <a:ext cx="2547884" cy="92115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625928</xdr:colOff>
      <xdr:row>1</xdr:row>
      <xdr:rowOff>114300</xdr:rowOff>
    </xdr:from>
    <xdr:to>
      <xdr:col>8</xdr:col>
      <xdr:colOff>258536</xdr:colOff>
      <xdr:row>5</xdr:row>
      <xdr:rowOff>275922</xdr:rowOff>
    </xdr:to>
    <xdr:grpSp>
      <xdr:nvGrpSpPr>
        <xdr:cNvPr id="3" name="Group 3">
          <a:extLst>
            <a:ext uri="{FF2B5EF4-FFF2-40B4-BE49-F238E27FC236}">
              <a16:creationId xmlns:a16="http://schemas.microsoft.com/office/drawing/2014/main" id="{00000000-0008-0000-0100-000003000000}"/>
            </a:ext>
          </a:extLst>
        </xdr:cNvPr>
        <xdr:cNvGrpSpPr>
          <a:grpSpLocks/>
        </xdr:cNvGrpSpPr>
      </xdr:nvGrpSpPr>
      <xdr:grpSpPr bwMode="auto">
        <a:xfrm>
          <a:off x="5056414" y="778329"/>
          <a:ext cx="536122" cy="1195764"/>
          <a:chOff x="9315" y="6645"/>
          <a:chExt cx="1005" cy="1890"/>
        </a:xfrm>
      </xdr:grpSpPr>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9315" y="6645"/>
            <a:ext cx="1005" cy="1890"/>
          </a:xfrm>
          <a:prstGeom prst="rect">
            <a:avLst/>
          </a:prstGeom>
          <a:solidFill>
            <a:srgbClr val="FFFF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9465" y="6945"/>
            <a:ext cx="720" cy="375"/>
          </a:xfrm>
          <a:prstGeom prst="rect">
            <a:avLst/>
          </a:prstGeom>
          <a:solidFill>
            <a:srgbClr val="CCFFFF"/>
          </a:solidFill>
          <a:ln w="9525">
            <a:solidFill>
              <a:srgbClr val="000000"/>
            </a:solidFill>
            <a:miter lim="800000"/>
            <a:headEnd/>
            <a:tailEnd/>
          </a:ln>
          <a:effectLst/>
          <a:extLst>
            <a:ext uri="{AF507438-7753-43E0-B8FC-AC1667EBCBE1}">
              <a14:hiddenEffects xmlns:a14="http://schemas.microsoft.com/office/drawing/2010/main">
                <a:effectLst>
                  <a:outerShdw dist="107763" dir="13500000" sx="75000" sy="75000" algn="tl" rotWithShape="0">
                    <a:srgbClr val="808080"/>
                  </a:outerShdw>
                </a:effectLst>
              </a14:hiddenEffects>
            </a:ext>
          </a:extLst>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grpSp>
    <xdr:clientData/>
  </xdr:twoCellAnchor>
  <xdr:twoCellAnchor>
    <xdr:from>
      <xdr:col>4</xdr:col>
      <xdr:colOff>68036</xdr:colOff>
      <xdr:row>21</xdr:row>
      <xdr:rowOff>204259</xdr:rowOff>
    </xdr:from>
    <xdr:to>
      <xdr:col>7</xdr:col>
      <xdr:colOff>828675</xdr:colOff>
      <xdr:row>22</xdr:row>
      <xdr:rowOff>340179</xdr:rowOff>
    </xdr:to>
    <xdr:sp macro="" textlink="文章欄">
      <xdr:nvSpPr>
        <xdr:cNvPr id="27" name="Text Box 27">
          <a:extLst>
            <a:ext uri="{FF2B5EF4-FFF2-40B4-BE49-F238E27FC236}">
              <a16:creationId xmlns:a16="http://schemas.microsoft.com/office/drawing/2014/main" id="{00000000-0008-0000-0100-00001B000000}"/>
            </a:ext>
          </a:extLst>
        </xdr:cNvPr>
        <xdr:cNvSpPr txBox="1">
          <a:spLocks noChangeArrowheads="1"/>
        </xdr:cNvSpPr>
      </xdr:nvSpPr>
      <xdr:spPr bwMode="auto">
        <a:xfrm>
          <a:off x="1973036" y="8763152"/>
          <a:ext cx="3781425" cy="57134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fld id="{6C178E54-BF28-43DE-AF02-F61098E31D05}" type="TxLink">
            <a:rPr lang="ja-JP" altLang="en-US" sz="1400" b="0" i="0" u="none" strike="noStrike" baseline="0">
              <a:solidFill>
                <a:schemeClr val="tx1"/>
              </a:solidFill>
              <a:latin typeface="ＭＳ Ｐゴシック"/>
              <a:ea typeface="ＭＳ Ｐゴシック"/>
            </a:rPr>
            <a:pPr algn="l" rtl="0">
              <a:lnSpc>
                <a:spcPts val="1400"/>
              </a:lnSpc>
              <a:defRPr sz="1000"/>
            </a:pPr>
            <a:t>教室前の椅子にかけてお待ちください。
お一人あたり 15 分程度です。</a:t>
          </a:fld>
          <a:endParaRPr lang="ja-JP" altLang="en-US" sz="1400" b="0" i="0" u="none" strike="noStrike" baseline="0">
            <a:solidFill>
              <a:schemeClr val="tx1"/>
            </a:solidFill>
            <a:latin typeface="ＭＳ Ｐゴシック"/>
            <a:ea typeface="ＭＳ Ｐゴシック"/>
          </a:endParaRPr>
        </a:p>
      </xdr:txBody>
    </xdr:sp>
    <xdr:clientData/>
  </xdr:twoCellAnchor>
  <xdr:twoCellAnchor>
    <xdr:from>
      <xdr:col>10</xdr:col>
      <xdr:colOff>392642</xdr:colOff>
      <xdr:row>8</xdr:row>
      <xdr:rowOff>361950</xdr:rowOff>
    </xdr:from>
    <xdr:to>
      <xdr:col>14</xdr:col>
      <xdr:colOff>406403</xdr:colOff>
      <xdr:row>9</xdr:row>
      <xdr:rowOff>399762</xdr:rowOff>
    </xdr:to>
    <xdr:sp macro="[0]!日程から全員の個票を印刷" textlink="">
      <xdr:nvSpPr>
        <xdr:cNvPr id="28" name="額縁 27">
          <a:extLst>
            <a:ext uri="{FF2B5EF4-FFF2-40B4-BE49-F238E27FC236}">
              <a16:creationId xmlns:a16="http://schemas.microsoft.com/office/drawing/2014/main" id="{00000000-0008-0000-0100-00001C000000}"/>
            </a:ext>
          </a:extLst>
        </xdr:cNvPr>
        <xdr:cNvSpPr/>
      </xdr:nvSpPr>
      <xdr:spPr>
        <a:xfrm>
          <a:off x="6564842" y="3198283"/>
          <a:ext cx="2486028" cy="495012"/>
        </a:xfrm>
        <a:prstGeom prst="bevel">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latin typeface="+mj-ea"/>
              <a:ea typeface="+mj-ea"/>
            </a:rPr>
            <a:t>この表の全員印刷</a:t>
          </a:r>
        </a:p>
      </xdr:txBody>
    </xdr:sp>
    <xdr:clientData/>
  </xdr:twoCellAnchor>
  <xdr:twoCellAnchor>
    <xdr:from>
      <xdr:col>10</xdr:col>
      <xdr:colOff>424007</xdr:colOff>
      <xdr:row>10</xdr:row>
      <xdr:rowOff>193963</xdr:rowOff>
    </xdr:from>
    <xdr:to>
      <xdr:col>14</xdr:col>
      <xdr:colOff>372533</xdr:colOff>
      <xdr:row>11</xdr:row>
      <xdr:rowOff>231776</xdr:rowOff>
    </xdr:to>
    <xdr:sp macro="[0]!日程から個別に個票を印刷" textlink="">
      <xdr:nvSpPr>
        <xdr:cNvPr id="29" name="額縁 28">
          <a:extLst>
            <a:ext uri="{FF2B5EF4-FFF2-40B4-BE49-F238E27FC236}">
              <a16:creationId xmlns:a16="http://schemas.microsoft.com/office/drawing/2014/main" id="{00000000-0008-0000-0100-00001D000000}"/>
            </a:ext>
          </a:extLst>
        </xdr:cNvPr>
        <xdr:cNvSpPr/>
      </xdr:nvSpPr>
      <xdr:spPr>
        <a:xfrm>
          <a:off x="6596207" y="3944696"/>
          <a:ext cx="2420793" cy="495013"/>
        </a:xfrm>
        <a:prstGeom prst="bevel">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latin typeface="+mj-ea"/>
              <a:ea typeface="+mj-ea"/>
            </a:rPr>
            <a:t>この表の部分印刷</a:t>
          </a:r>
        </a:p>
      </xdr:txBody>
    </xdr:sp>
    <xdr:clientData/>
  </xdr:twoCellAnchor>
  <xdr:twoCellAnchor>
    <xdr:from>
      <xdr:col>18</xdr:col>
      <xdr:colOff>579663</xdr:colOff>
      <xdr:row>5</xdr:row>
      <xdr:rowOff>223157</xdr:rowOff>
    </xdr:from>
    <xdr:to>
      <xdr:col>19</xdr:col>
      <xdr:colOff>593270</xdr:colOff>
      <xdr:row>7</xdr:row>
      <xdr:rowOff>8165</xdr:rowOff>
    </xdr:to>
    <xdr:sp macro="[0]!名前転記" textlink="">
      <xdr:nvSpPr>
        <xdr:cNvPr id="6" name="額縁 5">
          <a:extLst>
            <a:ext uri="{FF2B5EF4-FFF2-40B4-BE49-F238E27FC236}">
              <a16:creationId xmlns:a16="http://schemas.microsoft.com/office/drawing/2014/main" id="{00000000-0008-0000-0100-000006000000}"/>
            </a:ext>
          </a:extLst>
        </xdr:cNvPr>
        <xdr:cNvSpPr/>
      </xdr:nvSpPr>
      <xdr:spPr>
        <a:xfrm>
          <a:off x="12880520" y="1921328"/>
          <a:ext cx="1385207" cy="547008"/>
        </a:xfrm>
        <a:prstGeom prst="bevel">
          <a:avLst/>
        </a:prstGeom>
        <a:ln>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600">
              <a:solidFill>
                <a:schemeClr val="tx1"/>
              </a:solidFill>
            </a:rPr>
            <a:t>名前転記</a:t>
          </a:r>
        </a:p>
      </xdr:txBody>
    </xdr:sp>
    <xdr:clientData/>
  </xdr:twoCellAnchor>
  <xdr:twoCellAnchor>
    <xdr:from>
      <xdr:col>1</xdr:col>
      <xdr:colOff>136073</xdr:colOff>
      <xdr:row>4</xdr:row>
      <xdr:rowOff>204108</xdr:rowOff>
    </xdr:from>
    <xdr:to>
      <xdr:col>3</xdr:col>
      <xdr:colOff>598716</xdr:colOff>
      <xdr:row>6</xdr:row>
      <xdr:rowOff>272144</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408216" y="1564822"/>
          <a:ext cx="1455964" cy="775608"/>
        </a:xfrm>
        <a:prstGeom prst="wedgeRectCallout">
          <a:avLst>
            <a:gd name="adj1" fmla="val 55110"/>
            <a:gd name="adj2" fmla="val 12015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⑨　日時と</a:t>
          </a:r>
          <a:endParaRPr kumimoji="1" lang="en-US" altLang="ja-JP" sz="1400">
            <a:solidFill>
              <a:schemeClr val="tx1"/>
            </a:solidFill>
          </a:endParaRPr>
        </a:p>
        <a:p>
          <a:pPr algn="l"/>
          <a:r>
            <a:rPr kumimoji="1" lang="ja-JP" altLang="en-US" sz="1400">
              <a:solidFill>
                <a:schemeClr val="tx1"/>
              </a:solidFill>
            </a:rPr>
            <a:t>　　名前を入れる</a:t>
          </a:r>
        </a:p>
      </xdr:txBody>
    </xdr:sp>
    <xdr:clientData/>
  </xdr:twoCellAnchor>
  <xdr:twoCellAnchor>
    <xdr:from>
      <xdr:col>19</xdr:col>
      <xdr:colOff>476250</xdr:colOff>
      <xdr:row>0</xdr:row>
      <xdr:rowOff>620486</xdr:rowOff>
    </xdr:from>
    <xdr:to>
      <xdr:col>23</xdr:col>
      <xdr:colOff>326571</xdr:colOff>
      <xdr:row>3</xdr:row>
      <xdr:rowOff>283029</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14148707" y="620486"/>
          <a:ext cx="2332264" cy="718457"/>
        </a:xfrm>
        <a:prstGeom prst="wedgeRectCallout">
          <a:avLst>
            <a:gd name="adj1" fmla="val -62189"/>
            <a:gd name="adj2" fmla="val 14530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⑧　名前を一覧から</a:t>
          </a:r>
          <a:endParaRPr kumimoji="1" lang="en-US" altLang="ja-JP" sz="1400">
            <a:solidFill>
              <a:schemeClr val="tx1"/>
            </a:solidFill>
          </a:endParaRPr>
        </a:p>
        <a:p>
          <a:pPr algn="l"/>
          <a:r>
            <a:rPr kumimoji="1" lang="ja-JP" altLang="en-US" sz="1400">
              <a:solidFill>
                <a:schemeClr val="tx1"/>
              </a:solidFill>
            </a:rPr>
            <a:t>　　　転記する</a:t>
          </a:r>
        </a:p>
      </xdr:txBody>
    </xdr:sp>
    <xdr:clientData/>
  </xdr:twoCellAnchor>
  <xdr:twoCellAnchor>
    <xdr:from>
      <xdr:col>10</xdr:col>
      <xdr:colOff>217714</xdr:colOff>
      <xdr:row>16</xdr:row>
      <xdr:rowOff>244929</xdr:rowOff>
    </xdr:from>
    <xdr:to>
      <xdr:col>13</xdr:col>
      <xdr:colOff>625928</xdr:colOff>
      <xdr:row>17</xdr:row>
      <xdr:rowOff>353786</xdr:rowOff>
    </xdr:to>
    <xdr:sp macro="[0]!表の一行おきに色つけ" textlink="">
      <xdr:nvSpPr>
        <xdr:cNvPr id="14" name="額縁 13">
          <a:extLst>
            <a:ext uri="{FF2B5EF4-FFF2-40B4-BE49-F238E27FC236}">
              <a16:creationId xmlns:a16="http://schemas.microsoft.com/office/drawing/2014/main" id="{00000000-0008-0000-0100-00000E000000}"/>
            </a:ext>
          </a:extLst>
        </xdr:cNvPr>
        <xdr:cNvSpPr/>
      </xdr:nvSpPr>
      <xdr:spPr>
        <a:xfrm>
          <a:off x="7497535" y="6626679"/>
          <a:ext cx="2517322" cy="544286"/>
        </a:xfrm>
        <a:prstGeom prst="bevel">
          <a:avLst/>
        </a:prstGeom>
        <a:gradFill>
          <a:gsLst>
            <a:gs pos="0">
              <a:schemeClr val="accent1">
                <a:lumMod val="20000"/>
                <a:lumOff val="80000"/>
              </a:schemeClr>
            </a:gs>
            <a:gs pos="50000">
              <a:schemeClr val="accent1">
                <a:lumMod val="40000"/>
                <a:lumOff val="60000"/>
              </a:schemeClr>
            </a:gs>
            <a:gs pos="100000">
              <a:schemeClr val="accent1">
                <a:lumMod val="60000"/>
                <a:lumOff val="40000"/>
              </a:schemeClr>
            </a:gs>
          </a:gsLst>
        </a:gradFill>
        <a:ln>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600">
              <a:solidFill>
                <a:schemeClr val="tx1"/>
              </a:solidFill>
            </a:rPr>
            <a:t>表の一行おきに色つけ</a:t>
          </a:r>
        </a:p>
      </xdr:txBody>
    </xdr:sp>
    <xdr:clientData/>
  </xdr:twoCellAnchor>
  <xdr:twoCellAnchor>
    <xdr:from>
      <xdr:col>10</xdr:col>
      <xdr:colOff>158750</xdr:colOff>
      <xdr:row>18</xdr:row>
      <xdr:rowOff>349250</xdr:rowOff>
    </xdr:from>
    <xdr:to>
      <xdr:col>13</xdr:col>
      <xdr:colOff>570162</xdr:colOff>
      <xdr:row>20</xdr:row>
      <xdr:rowOff>36377</xdr:rowOff>
    </xdr:to>
    <xdr:sp macro="[0]!日程一覧から名前一覧表への転記" textlink="">
      <xdr:nvSpPr>
        <xdr:cNvPr id="15" name="額縁 14">
          <a:extLst>
            <a:ext uri="{FF2B5EF4-FFF2-40B4-BE49-F238E27FC236}">
              <a16:creationId xmlns:a16="http://schemas.microsoft.com/office/drawing/2014/main" id="{00000000-0008-0000-0100-00000F000000}"/>
            </a:ext>
          </a:extLst>
        </xdr:cNvPr>
        <xdr:cNvSpPr/>
      </xdr:nvSpPr>
      <xdr:spPr>
        <a:xfrm>
          <a:off x="7461250" y="7524750"/>
          <a:ext cx="2522787" cy="544377"/>
        </a:xfrm>
        <a:prstGeom prst="bevel">
          <a:avLst/>
        </a:prstGeom>
        <a:solidFill>
          <a:srgbClr val="66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a:solidFill>
                <a:schemeClr val="tx1"/>
              </a:solidFill>
              <a:latin typeface="+mj-ea"/>
              <a:ea typeface="+mj-ea"/>
            </a:rPr>
            <a:t>名前一覧表への転記</a:t>
          </a:r>
        </a:p>
      </xdr:txBody>
    </xdr:sp>
    <xdr:clientData/>
  </xdr:twoCellAnchor>
  <xdr:twoCellAnchor>
    <xdr:from>
      <xdr:col>4</xdr:col>
      <xdr:colOff>952499</xdr:colOff>
      <xdr:row>1</xdr:row>
      <xdr:rowOff>13609</xdr:rowOff>
    </xdr:from>
    <xdr:to>
      <xdr:col>7</xdr:col>
      <xdr:colOff>231320</xdr:colOff>
      <xdr:row>3</xdr:row>
      <xdr:rowOff>68037</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2857499" y="680359"/>
          <a:ext cx="2299607" cy="449035"/>
        </a:xfrm>
        <a:prstGeom prst="wedgeRectCallout">
          <a:avLst>
            <a:gd name="adj1" fmla="val 36263"/>
            <a:gd name="adj2" fmla="val 11377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⑦　開始時刻を入れる</a:t>
          </a:r>
        </a:p>
      </xdr:txBody>
    </xdr:sp>
    <xdr:clientData/>
  </xdr:twoCellAnchor>
  <xdr:twoCellAnchor>
    <xdr:from>
      <xdr:col>10</xdr:col>
      <xdr:colOff>81643</xdr:colOff>
      <xdr:row>14</xdr:row>
      <xdr:rowOff>353788</xdr:rowOff>
    </xdr:from>
    <xdr:to>
      <xdr:col>11</xdr:col>
      <xdr:colOff>176893</xdr:colOff>
      <xdr:row>15</xdr:row>
      <xdr:rowOff>340180</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7361464" y="5864681"/>
          <a:ext cx="843643" cy="421820"/>
        </a:xfrm>
        <a:prstGeom prst="wedgeRectCallout">
          <a:avLst>
            <a:gd name="adj1" fmla="val 31224"/>
            <a:gd name="adj2" fmla="val 12169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⑩</a:t>
          </a:r>
        </a:p>
      </xdr:txBody>
    </xdr:sp>
    <xdr:clientData/>
  </xdr:twoCellAnchor>
  <xdr:twoCellAnchor>
    <xdr:from>
      <xdr:col>15</xdr:col>
      <xdr:colOff>206827</xdr:colOff>
      <xdr:row>0</xdr:row>
      <xdr:rowOff>0</xdr:rowOff>
    </xdr:from>
    <xdr:to>
      <xdr:col>19</xdr:col>
      <xdr:colOff>380999</xdr:colOff>
      <xdr:row>6</xdr:row>
      <xdr:rowOff>10886</xdr:rowOff>
    </xdr:to>
    <xdr:sp macro="" textlink="">
      <xdr:nvSpPr>
        <xdr:cNvPr id="19" name="雲形吹き出し 18">
          <a:extLst>
            <a:ext uri="{FF2B5EF4-FFF2-40B4-BE49-F238E27FC236}">
              <a16:creationId xmlns:a16="http://schemas.microsoft.com/office/drawing/2014/main" id="{00000000-0008-0000-0100-000013000000}"/>
            </a:ext>
          </a:extLst>
        </xdr:cNvPr>
        <xdr:cNvSpPr/>
      </xdr:nvSpPr>
      <xdr:spPr>
        <a:xfrm>
          <a:off x="9895113" y="0"/>
          <a:ext cx="4158343" cy="2079172"/>
        </a:xfrm>
        <a:prstGeom prst="cloudCallout">
          <a:avLst>
            <a:gd name="adj1" fmla="val -86387"/>
            <a:gd name="adj2" fmla="val 9507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一人か二人</a:t>
          </a:r>
          <a:endParaRPr kumimoji="1" lang="en-US" altLang="ja-JP" sz="1800"/>
        </a:p>
        <a:p>
          <a:pPr algn="l"/>
          <a:r>
            <a:rPr kumimoji="1" lang="ja-JP" altLang="en-US" sz="1800"/>
            <a:t>仮印刷してみた方がいいです！</a:t>
          </a:r>
          <a:r>
            <a:rPr kumimoji="1" lang="ja-JP" altLang="en-US" sz="1800" b="0" i="0" u="none" strike="noStrike" kern="0" cap="none" spc="0" normalizeH="0" baseline="0" noProof="0">
              <a:ln>
                <a:noFill/>
              </a:ln>
              <a:solidFill>
                <a:prstClr val="white"/>
              </a:solidFill>
              <a:effectLst/>
              <a:uLnTx/>
              <a:uFillTx/>
              <a:latin typeface="+mn-lt"/>
              <a:ea typeface="+mn-ea"/>
              <a:cs typeface="+mn-cs"/>
            </a:rPr>
            <a:t>個票の配布年月日も訂正を</a:t>
          </a:r>
          <a:endParaRPr kumimoji="1" lang="ja-JP" altLang="en-US" sz="1800"/>
        </a:p>
      </xdr:txBody>
    </xdr:sp>
    <xdr:clientData/>
  </xdr:twoCellAnchor>
  <xdr:twoCellAnchor>
    <xdr:from>
      <xdr:col>10</xdr:col>
      <xdr:colOff>13608</xdr:colOff>
      <xdr:row>21</xdr:row>
      <xdr:rowOff>68038</xdr:rowOff>
    </xdr:from>
    <xdr:to>
      <xdr:col>14</xdr:col>
      <xdr:colOff>97970</xdr:colOff>
      <xdr:row>24</xdr:row>
      <xdr:rowOff>136071</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7293429" y="8626931"/>
          <a:ext cx="2873827" cy="1374319"/>
        </a:xfrm>
        <a:prstGeom prst="wedgeRectCallout">
          <a:avLst>
            <a:gd name="adj1" fmla="val 30552"/>
            <a:gd name="adj2" fmla="val -81364"/>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⑪終了すると</a:t>
          </a:r>
          <a:r>
            <a:rPr kumimoji="1" lang="en-US" altLang="ja-JP" sz="1800">
              <a:solidFill>
                <a:schemeClr val="tx1"/>
              </a:solidFill>
            </a:rPr>
            <a:t>[</a:t>
          </a:r>
          <a:r>
            <a:rPr kumimoji="1" lang="ja-JP" altLang="en-US" sz="1800">
              <a:solidFill>
                <a:schemeClr val="tx1"/>
              </a:solidFill>
            </a:rPr>
            <a:t>一覧</a:t>
          </a:r>
          <a:r>
            <a:rPr kumimoji="1" lang="en-US" altLang="ja-JP" sz="1800">
              <a:solidFill>
                <a:schemeClr val="tx1"/>
              </a:solidFill>
            </a:rPr>
            <a:t>]</a:t>
          </a:r>
          <a:r>
            <a:rPr kumimoji="1" lang="ja-JP" altLang="en-US" sz="1800">
              <a:solidFill>
                <a:schemeClr val="tx1"/>
              </a:solidFill>
            </a:rPr>
            <a:t>シートに移動します。このシートに戻ってください。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4:H49" totalsRowShown="0" headerRowDxfId="12" dataDxfId="10" headerRowBorderDxfId="11" tableBorderDxfId="9">
  <autoFilter ref="A4:H4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No." dataDxfId="8"/>
    <tableColumn id="2" xr3:uid="{00000000-0010-0000-0000-000002000000}" name="児童名" dataDxfId="7"/>
    <tableColumn id="3" xr3:uid="{00000000-0010-0000-0000-000003000000}" name="月" dataDxfId="6"/>
    <tableColumn id="4" xr3:uid="{00000000-0010-0000-0000-000004000000}" name="日" dataDxfId="5"/>
    <tableColumn id="5" xr3:uid="{00000000-0010-0000-0000-000005000000}" name="曜日" dataDxfId="4"/>
    <tableColumn id="6" xr3:uid="{00000000-0010-0000-0000-000006000000}" name="開始時刻" dataDxfId="3"/>
    <tableColumn id="7" xr3:uid="{00000000-0010-0000-0000-000007000000}" name="終了時刻" dataDxfId="2">
      <calculatedColumnFormula>テーブル2[[#This Row],[開始時刻]]+懇談時間/1440</calculatedColumnFormula>
    </tableColumn>
    <tableColumn id="8" xr3:uid="{00000000-0010-0000-0000-000008000000}" name="備考" dataDxfId="1"/>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1"/>
  <sheetViews>
    <sheetView tabSelected="1" zoomScale="80" zoomScaleNormal="80" zoomScalePageLayoutView="80" workbookViewId="0">
      <pane xSplit="2" ySplit="4" topLeftCell="C5" activePane="bottomRight" state="frozen"/>
      <selection pane="topRight" activeCell="C1" sqref="C1"/>
      <selection pane="bottomLeft" activeCell="A2" sqref="A2"/>
      <selection pane="bottomRight" activeCell="O18" sqref="O18"/>
    </sheetView>
  </sheetViews>
  <sheetFormatPr defaultColWidth="8.88671875" defaultRowHeight="13.2" x14ac:dyDescent="0.2"/>
  <cols>
    <col min="1" max="1" width="12" style="2" customWidth="1"/>
    <col min="2" max="2" width="15" style="2" bestFit="1" customWidth="1"/>
    <col min="3" max="4" width="6.44140625" style="2" customWidth="1"/>
    <col min="5" max="5" width="6.88671875" style="2" customWidth="1"/>
    <col min="6" max="6" width="11" style="2" customWidth="1"/>
    <col min="7" max="7" width="12.109375" style="2" customWidth="1"/>
    <col min="8" max="8" width="6.44140625" style="2" customWidth="1"/>
    <col min="9" max="9" width="12.109375" style="2" customWidth="1"/>
    <col min="10" max="11" width="8.88671875" style="2"/>
    <col min="12" max="12" width="5.6640625" style="2" customWidth="1"/>
    <col min="13" max="16384" width="8.88671875" style="2"/>
  </cols>
  <sheetData>
    <row r="1" spans="1:22" ht="32.25" customHeight="1" thickBot="1" x14ac:dyDescent="0.25">
      <c r="A1" s="4"/>
      <c r="B1" s="4"/>
      <c r="C1" s="133" t="s">
        <v>138</v>
      </c>
      <c r="D1" s="133"/>
      <c r="E1" s="133"/>
      <c r="F1" s="4"/>
      <c r="G1" s="113" t="s">
        <v>139</v>
      </c>
      <c r="H1" s="4"/>
      <c r="I1" s="113" t="s">
        <v>137</v>
      </c>
      <c r="J1" s="112"/>
      <c r="K1" s="4"/>
      <c r="L1" s="4"/>
      <c r="N1" s="72"/>
      <c r="O1" s="72"/>
      <c r="P1" s="72"/>
      <c r="Q1" s="72"/>
    </row>
    <row r="2" spans="1:22" ht="54.75" customHeight="1" thickTop="1" thickBot="1" x14ac:dyDescent="0.25">
      <c r="A2" s="58">
        <v>7</v>
      </c>
      <c r="B2" s="59">
        <v>1</v>
      </c>
      <c r="C2" s="4"/>
      <c r="D2" s="4"/>
      <c r="E2" s="4"/>
      <c r="F2" s="4"/>
      <c r="G2" s="4"/>
      <c r="H2" s="4"/>
      <c r="I2" s="4"/>
      <c r="J2" s="4"/>
      <c r="K2" s="4"/>
      <c r="L2" s="4"/>
      <c r="N2" s="72"/>
      <c r="O2" s="73" t="s">
        <v>9</v>
      </c>
      <c r="P2" s="73">
        <f>COUNTA(一覧!B5:B49)</f>
        <v>40</v>
      </c>
      <c r="Q2" s="72"/>
      <c r="V2" s="63" t="s">
        <v>61</v>
      </c>
    </row>
    <row r="3" spans="1:22" ht="24.75" customHeight="1" thickTop="1" x14ac:dyDescent="0.2">
      <c r="A3" s="5"/>
      <c r="B3" s="6"/>
      <c r="C3" s="4"/>
      <c r="D3" s="4"/>
      <c r="E3" s="4"/>
      <c r="F3" s="4"/>
      <c r="G3" s="4"/>
      <c r="H3" s="4"/>
      <c r="I3" s="4"/>
      <c r="J3" s="109" t="s">
        <v>123</v>
      </c>
      <c r="K3" s="4"/>
      <c r="L3" s="4"/>
      <c r="N3" s="60" t="s">
        <v>0</v>
      </c>
      <c r="O3" s="60" t="s">
        <v>1</v>
      </c>
      <c r="P3" s="60" t="s">
        <v>4</v>
      </c>
      <c r="Q3" s="60"/>
      <c r="V3" s="60" t="s">
        <v>60</v>
      </c>
    </row>
    <row r="4" spans="1:22" ht="26.25" customHeight="1" thickBot="1" x14ac:dyDescent="0.25">
      <c r="A4" s="45" t="s">
        <v>10</v>
      </c>
      <c r="B4" s="46" t="s">
        <v>11</v>
      </c>
      <c r="C4" s="39" t="s">
        <v>0</v>
      </c>
      <c r="D4" s="40" t="s">
        <v>1</v>
      </c>
      <c r="E4" s="40" t="s">
        <v>4</v>
      </c>
      <c r="F4" s="41" t="s">
        <v>5</v>
      </c>
      <c r="G4" s="40" t="s">
        <v>6</v>
      </c>
      <c r="H4" s="47" t="s">
        <v>12</v>
      </c>
      <c r="I4" s="4"/>
      <c r="J4" s="108">
        <v>15</v>
      </c>
      <c r="K4" s="4"/>
      <c r="L4" s="4"/>
      <c r="N4" s="64" t="str">
        <f>LEFT(S4,FIND("月",S4)-1)</f>
        <v>11</v>
      </c>
      <c r="O4" s="64" t="str">
        <f>MID(S4,FIND("月",S4)+1,FIND("日",S4)-FIND("月",S4)-1)</f>
        <v>26</v>
      </c>
      <c r="P4" s="64" t="str">
        <f>MID(S4,FIND("(",S4)+1,1)</f>
        <v>木</v>
      </c>
      <c r="S4" s="61" t="s">
        <v>143</v>
      </c>
      <c r="T4" s="62"/>
      <c r="V4" s="60">
        <f>COUNTA(テーブル2[[月]:[開始時刻]])</f>
        <v>0</v>
      </c>
    </row>
    <row r="5" spans="1:22" ht="20.25" customHeight="1" x14ac:dyDescent="0.2">
      <c r="A5" s="38">
        <v>1</v>
      </c>
      <c r="B5" s="68" t="s">
        <v>18</v>
      </c>
      <c r="C5" s="1"/>
      <c r="D5" s="1"/>
      <c r="E5" s="1"/>
      <c r="F5" s="13"/>
      <c r="G5" s="13">
        <f>テーブル2[[#This Row],[開始時刻]]+懇談時間/1440</f>
        <v>1.0416666666666666E-2</v>
      </c>
      <c r="H5" s="1"/>
      <c r="I5" s="4"/>
      <c r="J5" s="4"/>
      <c r="K5" s="4"/>
      <c r="L5" s="4"/>
    </row>
    <row r="6" spans="1:22" ht="20.25" customHeight="1" x14ac:dyDescent="0.2">
      <c r="A6" s="37">
        <v>2</v>
      </c>
      <c r="B6" s="69" t="s">
        <v>19</v>
      </c>
      <c r="C6" s="1"/>
      <c r="D6" s="1"/>
      <c r="E6" s="1"/>
      <c r="F6" s="13"/>
      <c r="G6" s="13">
        <f>テーブル2[[#This Row],[開始時刻]]+懇談時間/1440</f>
        <v>1.0416666666666666E-2</v>
      </c>
      <c r="H6" s="1"/>
      <c r="I6" s="4"/>
      <c r="J6" s="4"/>
      <c r="K6" s="4"/>
      <c r="L6" s="4"/>
    </row>
    <row r="7" spans="1:22" ht="20.25" customHeight="1" x14ac:dyDescent="0.2">
      <c r="A7" s="37">
        <v>3</v>
      </c>
      <c r="B7" s="69" t="s">
        <v>20</v>
      </c>
      <c r="C7" s="1"/>
      <c r="D7" s="1"/>
      <c r="E7" s="1"/>
      <c r="F7" s="13"/>
      <c r="G7" s="13">
        <f>テーブル2[[#This Row],[開始時刻]]+懇談時間/1440</f>
        <v>1.0416666666666666E-2</v>
      </c>
      <c r="H7" s="1"/>
      <c r="I7" s="4"/>
      <c r="J7" s="4"/>
      <c r="K7" s="4"/>
      <c r="L7" s="4"/>
    </row>
    <row r="8" spans="1:22" ht="20.25" customHeight="1" x14ac:dyDescent="0.2">
      <c r="A8" s="37">
        <v>4</v>
      </c>
      <c r="B8" s="69" t="s">
        <v>21</v>
      </c>
      <c r="C8" s="1"/>
      <c r="D8" s="1"/>
      <c r="E8" s="1"/>
      <c r="F8" s="13"/>
      <c r="G8" s="13">
        <f>テーブル2[[#This Row],[開始時刻]]+懇談時間/1440</f>
        <v>1.0416666666666666E-2</v>
      </c>
      <c r="H8" s="1"/>
      <c r="I8" s="4"/>
      <c r="J8" s="4"/>
      <c r="K8" s="4"/>
      <c r="L8" s="4"/>
    </row>
    <row r="9" spans="1:22" ht="20.25" customHeight="1" x14ac:dyDescent="0.2">
      <c r="A9" s="37">
        <v>5</v>
      </c>
      <c r="B9" s="69" t="s">
        <v>22</v>
      </c>
      <c r="C9" s="1"/>
      <c r="D9" s="1"/>
      <c r="E9" s="1"/>
      <c r="F9" s="13"/>
      <c r="G9" s="13">
        <f>テーブル2[[#This Row],[開始時刻]]+懇談時間/1440</f>
        <v>1.0416666666666666E-2</v>
      </c>
      <c r="H9" s="1"/>
      <c r="I9" s="4"/>
      <c r="J9" s="4"/>
      <c r="K9" s="4"/>
      <c r="L9" s="4"/>
    </row>
    <row r="10" spans="1:22" ht="20.25" customHeight="1" x14ac:dyDescent="0.2">
      <c r="A10" s="37">
        <v>6</v>
      </c>
      <c r="B10" s="69" t="s">
        <v>23</v>
      </c>
      <c r="C10" s="1"/>
      <c r="D10" s="1"/>
      <c r="E10" s="1"/>
      <c r="F10" s="13"/>
      <c r="G10" s="13">
        <f>テーブル2[[#This Row],[開始時刻]]+懇談時間/1440</f>
        <v>1.0416666666666666E-2</v>
      </c>
      <c r="H10" s="1"/>
      <c r="I10" s="4"/>
      <c r="J10" s="4"/>
      <c r="K10" s="4"/>
      <c r="L10" s="4"/>
    </row>
    <row r="11" spans="1:22" ht="20.25" customHeight="1" thickBot="1" x14ac:dyDescent="0.25">
      <c r="A11" s="37">
        <v>7</v>
      </c>
      <c r="B11" s="69" t="s">
        <v>24</v>
      </c>
      <c r="C11" s="1"/>
      <c r="D11" s="1"/>
      <c r="E11" s="1"/>
      <c r="F11" s="13"/>
      <c r="G11" s="13">
        <f>テーブル2[[#This Row],[開始時刻]]+懇談時間/1440</f>
        <v>1.0416666666666666E-2</v>
      </c>
      <c r="H11" s="1"/>
      <c r="I11" s="4"/>
      <c r="J11" s="4"/>
      <c r="K11" s="4"/>
      <c r="L11" s="4"/>
    </row>
    <row r="12" spans="1:22" ht="23.25" customHeight="1" thickBot="1" x14ac:dyDescent="0.25">
      <c r="A12" s="37">
        <v>8</v>
      </c>
      <c r="B12" s="69" t="s">
        <v>25</v>
      </c>
      <c r="C12" s="1"/>
      <c r="D12" s="1"/>
      <c r="E12" s="1"/>
      <c r="F12" s="13"/>
      <c r="G12" s="13">
        <f>テーブル2[[#This Row],[開始時刻]]+懇談時間/1440</f>
        <v>1.0416666666666666E-2</v>
      </c>
      <c r="H12" s="1"/>
      <c r="I12" s="4"/>
      <c r="J12" s="4"/>
      <c r="K12" s="4"/>
      <c r="L12" s="4"/>
      <c r="M12" s="127" t="s">
        <v>140</v>
      </c>
      <c r="N12" s="134" t="s">
        <v>141</v>
      </c>
      <c r="O12" s="135"/>
      <c r="P12" s="136"/>
    </row>
    <row r="13" spans="1:22" ht="20.25" customHeight="1" x14ac:dyDescent="0.2">
      <c r="A13" s="37">
        <v>9</v>
      </c>
      <c r="B13" s="69" t="s">
        <v>26</v>
      </c>
      <c r="C13" s="1"/>
      <c r="D13" s="1"/>
      <c r="E13" s="1"/>
      <c r="F13" s="13"/>
      <c r="G13" s="13">
        <f>テーブル2[[#This Row],[開始時刻]]+懇談時間/1440</f>
        <v>1.0416666666666666E-2</v>
      </c>
      <c r="H13" s="1"/>
      <c r="I13" s="4"/>
      <c r="J13" s="4"/>
      <c r="K13" s="4"/>
      <c r="L13" s="4"/>
    </row>
    <row r="14" spans="1:22" ht="20.25" customHeight="1" x14ac:dyDescent="0.2">
      <c r="A14" s="37">
        <v>10</v>
      </c>
      <c r="B14" s="69" t="s">
        <v>27</v>
      </c>
      <c r="C14" s="1"/>
      <c r="D14" s="1"/>
      <c r="E14" s="1"/>
      <c r="F14" s="13"/>
      <c r="G14" s="13">
        <f>テーブル2[[#This Row],[開始時刻]]+懇談時間/1440</f>
        <v>1.0416666666666666E-2</v>
      </c>
      <c r="H14" s="1"/>
      <c r="I14" s="4"/>
      <c r="J14" s="4"/>
      <c r="K14" s="4"/>
      <c r="L14" s="4"/>
    </row>
    <row r="15" spans="1:22" ht="20.25" customHeight="1" x14ac:dyDescent="0.2">
      <c r="A15" s="37">
        <v>11</v>
      </c>
      <c r="B15" s="70" t="s">
        <v>28</v>
      </c>
      <c r="C15" s="1"/>
      <c r="D15" s="1"/>
      <c r="E15" s="1"/>
      <c r="F15" s="13"/>
      <c r="G15" s="13">
        <f>テーブル2[[#This Row],[開始時刻]]+懇談時間/1440</f>
        <v>1.0416666666666666E-2</v>
      </c>
      <c r="H15" s="3"/>
      <c r="I15" s="4"/>
      <c r="J15" s="4"/>
      <c r="K15" s="4"/>
      <c r="L15" s="4"/>
    </row>
    <row r="16" spans="1:22" ht="20.25" customHeight="1" x14ac:dyDescent="0.2">
      <c r="A16" s="37">
        <v>12</v>
      </c>
      <c r="B16" s="69" t="s">
        <v>29</v>
      </c>
      <c r="C16" s="1"/>
      <c r="D16" s="1"/>
      <c r="E16" s="1"/>
      <c r="F16" s="13"/>
      <c r="G16" s="13">
        <f>テーブル2[[#This Row],[開始時刻]]+懇談時間/1440</f>
        <v>1.0416666666666666E-2</v>
      </c>
      <c r="H16" s="1"/>
      <c r="I16" s="4"/>
      <c r="J16" s="4"/>
      <c r="K16" s="4"/>
      <c r="L16" s="4"/>
    </row>
    <row r="17" spans="1:12" ht="20.25" customHeight="1" x14ac:dyDescent="0.2">
      <c r="A17" s="37">
        <v>13</v>
      </c>
      <c r="B17" s="69" t="s">
        <v>30</v>
      </c>
      <c r="C17" s="1"/>
      <c r="D17" s="1"/>
      <c r="E17" s="1"/>
      <c r="F17" s="13"/>
      <c r="G17" s="13">
        <f>テーブル2[[#This Row],[開始時刻]]+懇談時間/1440</f>
        <v>1.0416666666666666E-2</v>
      </c>
      <c r="H17" s="1"/>
      <c r="I17" s="92"/>
      <c r="J17" s="92"/>
      <c r="K17" s="4"/>
      <c r="L17" s="4"/>
    </row>
    <row r="18" spans="1:12" ht="20.25" customHeight="1" x14ac:dyDescent="0.2">
      <c r="A18" s="37">
        <v>14</v>
      </c>
      <c r="B18" s="69" t="s">
        <v>31</v>
      </c>
      <c r="C18" s="1"/>
      <c r="D18" s="1"/>
      <c r="E18" s="1"/>
      <c r="F18" s="13"/>
      <c r="G18" s="13">
        <f>テーブル2[[#This Row],[開始時刻]]+懇談時間/1440</f>
        <v>1.0416666666666666E-2</v>
      </c>
      <c r="H18" s="1"/>
      <c r="I18" s="4"/>
      <c r="J18" s="4"/>
      <c r="K18" s="4"/>
      <c r="L18" s="4"/>
    </row>
    <row r="19" spans="1:12" ht="20.25" customHeight="1" x14ac:dyDescent="0.2">
      <c r="A19" s="37">
        <v>15</v>
      </c>
      <c r="B19" s="69" t="s">
        <v>32</v>
      </c>
      <c r="C19" s="1"/>
      <c r="D19" s="1"/>
      <c r="E19" s="1"/>
      <c r="F19" s="13"/>
      <c r="G19" s="13">
        <f>テーブル2[[#This Row],[開始時刻]]+懇談時間/1440</f>
        <v>1.0416666666666666E-2</v>
      </c>
      <c r="H19" s="1"/>
      <c r="I19" s="4"/>
      <c r="J19" s="4"/>
      <c r="K19" s="4"/>
      <c r="L19" s="4"/>
    </row>
    <row r="20" spans="1:12" ht="20.25" customHeight="1" x14ac:dyDescent="0.2">
      <c r="A20" s="37">
        <v>16</v>
      </c>
      <c r="B20" s="69" t="s">
        <v>33</v>
      </c>
      <c r="C20" s="1"/>
      <c r="D20" s="1"/>
      <c r="E20" s="1"/>
      <c r="F20" s="13"/>
      <c r="G20" s="13">
        <f>テーブル2[[#This Row],[開始時刻]]+懇談時間/1440</f>
        <v>1.0416666666666666E-2</v>
      </c>
      <c r="H20" s="1"/>
      <c r="I20" s="4"/>
      <c r="J20" s="4"/>
      <c r="K20" s="4"/>
      <c r="L20" s="4"/>
    </row>
    <row r="21" spans="1:12" ht="20.25" customHeight="1" x14ac:dyDescent="0.2">
      <c r="A21" s="37">
        <v>17</v>
      </c>
      <c r="B21" s="69" t="s">
        <v>34</v>
      </c>
      <c r="C21" s="1"/>
      <c r="D21" s="1"/>
      <c r="E21" s="1"/>
      <c r="F21" s="13"/>
      <c r="G21" s="13">
        <f>テーブル2[[#This Row],[開始時刻]]+懇談時間/1440</f>
        <v>1.0416666666666666E-2</v>
      </c>
      <c r="H21" s="1"/>
      <c r="I21" s="4"/>
      <c r="J21" s="4"/>
      <c r="K21" s="4"/>
      <c r="L21" s="4"/>
    </row>
    <row r="22" spans="1:12" ht="20.25" customHeight="1" x14ac:dyDescent="0.2">
      <c r="A22" s="37">
        <v>18</v>
      </c>
      <c r="B22" s="69" t="s">
        <v>35</v>
      </c>
      <c r="C22" s="1"/>
      <c r="D22" s="1"/>
      <c r="E22" s="1"/>
      <c r="F22" s="13"/>
      <c r="G22" s="13">
        <f>テーブル2[[#This Row],[開始時刻]]+懇談時間/1440</f>
        <v>1.0416666666666666E-2</v>
      </c>
      <c r="H22" s="1"/>
      <c r="I22" s="4"/>
      <c r="J22" s="4"/>
      <c r="K22" s="4"/>
      <c r="L22" s="4"/>
    </row>
    <row r="23" spans="1:12" ht="20.25" customHeight="1" x14ac:dyDescent="0.2">
      <c r="A23" s="37">
        <v>19</v>
      </c>
      <c r="B23" s="69" t="s">
        <v>36</v>
      </c>
      <c r="C23" s="1"/>
      <c r="D23" s="1"/>
      <c r="E23" s="1"/>
      <c r="F23" s="13"/>
      <c r="G23" s="13">
        <f>テーブル2[[#This Row],[開始時刻]]+懇談時間/1440</f>
        <v>1.0416666666666666E-2</v>
      </c>
      <c r="H23" s="1"/>
      <c r="I23" s="4"/>
      <c r="J23" s="4"/>
      <c r="K23" s="4"/>
      <c r="L23" s="4"/>
    </row>
    <row r="24" spans="1:12" ht="20.25" customHeight="1" x14ac:dyDescent="0.2">
      <c r="A24" s="37">
        <v>20</v>
      </c>
      <c r="B24" s="69" t="s">
        <v>37</v>
      </c>
      <c r="C24" s="1"/>
      <c r="D24" s="1"/>
      <c r="E24" s="1"/>
      <c r="F24" s="13"/>
      <c r="G24" s="13">
        <f>テーブル2[[#This Row],[開始時刻]]+懇談時間/1440</f>
        <v>1.0416666666666666E-2</v>
      </c>
      <c r="H24" s="1"/>
      <c r="I24" s="4"/>
      <c r="J24" s="4"/>
      <c r="K24" s="4"/>
      <c r="L24" s="4"/>
    </row>
    <row r="25" spans="1:12" ht="20.25" customHeight="1" x14ac:dyDescent="0.2">
      <c r="A25" s="37">
        <v>21</v>
      </c>
      <c r="B25" s="69" t="s">
        <v>38</v>
      </c>
      <c r="C25" s="1"/>
      <c r="D25" s="1"/>
      <c r="E25" s="1"/>
      <c r="F25" s="13"/>
      <c r="G25" s="13">
        <f>テーブル2[[#This Row],[開始時刻]]+懇談時間/1440</f>
        <v>1.0416666666666666E-2</v>
      </c>
      <c r="H25" s="1"/>
      <c r="I25" s="4"/>
      <c r="J25" s="4"/>
      <c r="K25" s="4"/>
      <c r="L25" s="4"/>
    </row>
    <row r="26" spans="1:12" ht="20.25" customHeight="1" x14ac:dyDescent="0.2">
      <c r="A26" s="37">
        <v>22</v>
      </c>
      <c r="B26" s="69" t="s">
        <v>39</v>
      </c>
      <c r="C26" s="1"/>
      <c r="D26" s="1"/>
      <c r="E26" s="1"/>
      <c r="F26" s="13"/>
      <c r="G26" s="13">
        <f>テーブル2[[#This Row],[開始時刻]]+懇談時間/1440</f>
        <v>1.0416666666666666E-2</v>
      </c>
      <c r="H26" s="1"/>
      <c r="I26" s="4"/>
      <c r="J26" s="4"/>
      <c r="K26" s="4"/>
      <c r="L26" s="4"/>
    </row>
    <row r="27" spans="1:12" ht="20.25" customHeight="1" x14ac:dyDescent="0.2">
      <c r="A27" s="37">
        <v>23</v>
      </c>
      <c r="B27" s="69" t="s">
        <v>40</v>
      </c>
      <c r="C27" s="1"/>
      <c r="D27" s="1"/>
      <c r="E27" s="1"/>
      <c r="F27" s="13"/>
      <c r="G27" s="13">
        <f>テーブル2[[#This Row],[開始時刻]]+懇談時間/1440</f>
        <v>1.0416666666666666E-2</v>
      </c>
      <c r="H27" s="1"/>
      <c r="I27" s="4"/>
      <c r="J27" s="4"/>
      <c r="K27" s="4"/>
      <c r="L27" s="4"/>
    </row>
    <row r="28" spans="1:12" ht="20.25" customHeight="1" x14ac:dyDescent="0.2">
      <c r="A28" s="37">
        <v>24</v>
      </c>
      <c r="B28" s="69" t="s">
        <v>41</v>
      </c>
      <c r="C28" s="1"/>
      <c r="D28" s="1"/>
      <c r="E28" s="1"/>
      <c r="F28" s="13"/>
      <c r="G28" s="13">
        <f>テーブル2[[#This Row],[開始時刻]]+懇談時間/1440</f>
        <v>1.0416666666666666E-2</v>
      </c>
      <c r="H28" s="1"/>
      <c r="I28" s="4"/>
      <c r="J28" s="4"/>
      <c r="K28" s="4"/>
      <c r="L28" s="4"/>
    </row>
    <row r="29" spans="1:12" ht="20.25" customHeight="1" x14ac:dyDescent="0.2">
      <c r="A29" s="37">
        <v>25</v>
      </c>
      <c r="B29" s="69" t="s">
        <v>42</v>
      </c>
      <c r="C29" s="1"/>
      <c r="D29" s="1"/>
      <c r="E29" s="1"/>
      <c r="F29" s="13"/>
      <c r="G29" s="13">
        <f>テーブル2[[#This Row],[開始時刻]]+懇談時間/1440</f>
        <v>1.0416666666666666E-2</v>
      </c>
      <c r="H29" s="1"/>
      <c r="I29" s="4"/>
      <c r="J29" s="4"/>
      <c r="K29" s="4"/>
      <c r="L29" s="4"/>
    </row>
    <row r="30" spans="1:12" ht="20.25" customHeight="1" x14ac:dyDescent="0.2">
      <c r="A30" s="37">
        <v>26</v>
      </c>
      <c r="B30" s="69" t="s">
        <v>43</v>
      </c>
      <c r="C30" s="1"/>
      <c r="D30" s="1"/>
      <c r="E30" s="1"/>
      <c r="F30" s="13"/>
      <c r="G30" s="13">
        <f>テーブル2[[#This Row],[開始時刻]]+懇談時間/1440</f>
        <v>1.0416666666666666E-2</v>
      </c>
      <c r="H30" s="1"/>
      <c r="I30" s="4"/>
      <c r="J30" s="4"/>
      <c r="K30" s="4"/>
      <c r="L30" s="4"/>
    </row>
    <row r="31" spans="1:12" ht="20.25" customHeight="1" x14ac:dyDescent="0.2">
      <c r="A31" s="37">
        <v>27</v>
      </c>
      <c r="B31" s="69" t="s">
        <v>44</v>
      </c>
      <c r="C31" s="1"/>
      <c r="D31" s="1"/>
      <c r="E31" s="1"/>
      <c r="F31" s="13"/>
      <c r="G31" s="13">
        <f>テーブル2[[#This Row],[開始時刻]]+懇談時間/1440</f>
        <v>1.0416666666666666E-2</v>
      </c>
      <c r="H31" s="1"/>
      <c r="I31" s="4"/>
      <c r="J31" s="4"/>
      <c r="K31" s="4"/>
      <c r="L31" s="4"/>
    </row>
    <row r="32" spans="1:12" ht="20.25" customHeight="1" x14ac:dyDescent="0.2">
      <c r="A32" s="37">
        <v>28</v>
      </c>
      <c r="B32" s="69" t="s">
        <v>45</v>
      </c>
      <c r="C32" s="1"/>
      <c r="D32" s="1"/>
      <c r="E32" s="1"/>
      <c r="F32" s="13"/>
      <c r="G32" s="13">
        <f>テーブル2[[#This Row],[開始時刻]]+懇談時間/1440</f>
        <v>1.0416666666666666E-2</v>
      </c>
      <c r="H32" s="1"/>
      <c r="I32" s="4"/>
      <c r="J32" s="4"/>
      <c r="K32" s="4"/>
      <c r="L32" s="4"/>
    </row>
    <row r="33" spans="1:12" ht="20.25" customHeight="1" x14ac:dyDescent="0.2">
      <c r="A33" s="37">
        <v>29</v>
      </c>
      <c r="B33" s="69" t="s">
        <v>46</v>
      </c>
      <c r="C33" s="1"/>
      <c r="D33" s="1"/>
      <c r="E33" s="1"/>
      <c r="F33" s="13"/>
      <c r="G33" s="13">
        <f>テーブル2[[#This Row],[開始時刻]]+懇談時間/1440</f>
        <v>1.0416666666666666E-2</v>
      </c>
      <c r="H33" s="1"/>
      <c r="I33" s="4"/>
      <c r="J33" s="4"/>
      <c r="K33" s="4"/>
      <c r="L33" s="4"/>
    </row>
    <row r="34" spans="1:12" ht="20.25" customHeight="1" x14ac:dyDescent="0.2">
      <c r="A34" s="37">
        <v>30</v>
      </c>
      <c r="B34" s="69" t="s">
        <v>47</v>
      </c>
      <c r="C34" s="1"/>
      <c r="D34" s="1"/>
      <c r="E34" s="1"/>
      <c r="F34" s="13"/>
      <c r="G34" s="13">
        <f>テーブル2[[#This Row],[開始時刻]]+懇談時間/1440</f>
        <v>1.0416666666666666E-2</v>
      </c>
      <c r="H34" s="1"/>
      <c r="I34" s="4"/>
      <c r="J34" s="4"/>
      <c r="K34" s="4"/>
      <c r="L34" s="4"/>
    </row>
    <row r="35" spans="1:12" ht="20.25" customHeight="1" x14ac:dyDescent="0.2">
      <c r="A35" s="37">
        <v>31</v>
      </c>
      <c r="B35" s="69" t="s">
        <v>48</v>
      </c>
      <c r="C35" s="1"/>
      <c r="D35" s="1"/>
      <c r="E35" s="1"/>
      <c r="F35" s="13"/>
      <c r="G35" s="13">
        <f>テーブル2[[#This Row],[開始時刻]]+懇談時間/1440</f>
        <v>1.0416666666666666E-2</v>
      </c>
      <c r="H35" s="1"/>
      <c r="I35" s="4"/>
      <c r="J35" s="4"/>
      <c r="K35" s="4"/>
      <c r="L35" s="4"/>
    </row>
    <row r="36" spans="1:12" ht="20.25" customHeight="1" x14ac:dyDescent="0.2">
      <c r="A36" s="37">
        <v>32</v>
      </c>
      <c r="B36" s="69" t="s">
        <v>49</v>
      </c>
      <c r="C36" s="1"/>
      <c r="D36" s="1"/>
      <c r="E36" s="1"/>
      <c r="F36" s="13"/>
      <c r="G36" s="13">
        <f>テーブル2[[#This Row],[開始時刻]]+懇談時間/1440</f>
        <v>1.0416666666666666E-2</v>
      </c>
      <c r="H36" s="1"/>
      <c r="I36" s="4"/>
      <c r="J36" s="27"/>
      <c r="K36" s="4"/>
      <c r="L36" s="4"/>
    </row>
    <row r="37" spans="1:12" ht="20.25" customHeight="1" x14ac:dyDescent="0.2">
      <c r="A37" s="37">
        <v>33</v>
      </c>
      <c r="B37" s="69" t="s">
        <v>50</v>
      </c>
      <c r="C37" s="1"/>
      <c r="D37" s="1"/>
      <c r="E37" s="1"/>
      <c r="F37" s="13"/>
      <c r="G37" s="13">
        <f>テーブル2[[#This Row],[開始時刻]]+懇談時間/1440</f>
        <v>1.0416666666666666E-2</v>
      </c>
      <c r="H37" s="1"/>
      <c r="I37" s="4"/>
      <c r="J37" s="4"/>
      <c r="K37" s="4"/>
      <c r="L37" s="4"/>
    </row>
    <row r="38" spans="1:12" ht="20.25" customHeight="1" x14ac:dyDescent="0.2">
      <c r="A38" s="37">
        <v>34</v>
      </c>
      <c r="B38" s="69" t="s">
        <v>51</v>
      </c>
      <c r="C38" s="1"/>
      <c r="D38" s="1"/>
      <c r="E38" s="1"/>
      <c r="F38" s="13"/>
      <c r="G38" s="13">
        <f>テーブル2[[#This Row],[開始時刻]]+懇談時間/1440</f>
        <v>1.0416666666666666E-2</v>
      </c>
      <c r="H38" s="1"/>
      <c r="I38" s="4"/>
      <c r="J38" s="4"/>
      <c r="K38" s="4"/>
      <c r="L38" s="4"/>
    </row>
    <row r="39" spans="1:12" ht="20.25" customHeight="1" x14ac:dyDescent="0.2">
      <c r="A39" s="37">
        <v>35</v>
      </c>
      <c r="B39" s="69" t="s">
        <v>52</v>
      </c>
      <c r="C39" s="1"/>
      <c r="D39" s="1"/>
      <c r="E39" s="1"/>
      <c r="F39" s="13"/>
      <c r="G39" s="13">
        <f>テーブル2[[#This Row],[開始時刻]]+懇談時間/1440</f>
        <v>1.0416666666666666E-2</v>
      </c>
      <c r="H39" s="1"/>
      <c r="I39" s="4"/>
      <c r="J39" s="4"/>
      <c r="K39" s="4"/>
      <c r="L39" s="4"/>
    </row>
    <row r="40" spans="1:12" ht="20.25" customHeight="1" x14ac:dyDescent="0.2">
      <c r="A40" s="37">
        <v>36</v>
      </c>
      <c r="B40" s="69" t="s">
        <v>53</v>
      </c>
      <c r="C40" s="1"/>
      <c r="D40" s="1"/>
      <c r="E40" s="1"/>
      <c r="F40" s="13"/>
      <c r="G40" s="13">
        <f>テーブル2[[#This Row],[開始時刻]]+懇談時間/1440</f>
        <v>1.0416666666666666E-2</v>
      </c>
      <c r="H40" s="1"/>
      <c r="I40" s="4"/>
      <c r="J40" s="4"/>
      <c r="K40" s="4"/>
      <c r="L40" s="4"/>
    </row>
    <row r="41" spans="1:12" ht="20.25" customHeight="1" x14ac:dyDescent="0.2">
      <c r="A41" s="37">
        <v>37</v>
      </c>
      <c r="B41" s="69" t="s">
        <v>54</v>
      </c>
      <c r="C41" s="1"/>
      <c r="D41" s="1"/>
      <c r="E41" s="1"/>
      <c r="F41" s="13"/>
      <c r="G41" s="13">
        <f>テーブル2[[#This Row],[開始時刻]]+懇談時間/1440</f>
        <v>1.0416666666666666E-2</v>
      </c>
      <c r="H41" s="1"/>
      <c r="I41" s="4"/>
      <c r="J41" s="4"/>
      <c r="K41" s="4"/>
      <c r="L41" s="4"/>
    </row>
    <row r="42" spans="1:12" ht="20.25" customHeight="1" x14ac:dyDescent="0.2">
      <c r="A42" s="37">
        <v>38</v>
      </c>
      <c r="B42" s="69" t="s">
        <v>55</v>
      </c>
      <c r="C42" s="1"/>
      <c r="D42" s="1"/>
      <c r="E42" s="1"/>
      <c r="F42" s="13"/>
      <c r="G42" s="13">
        <f>テーブル2[[#This Row],[開始時刻]]+懇談時間/1440</f>
        <v>1.0416666666666666E-2</v>
      </c>
      <c r="H42" s="1"/>
      <c r="I42" s="4"/>
      <c r="J42" s="4"/>
      <c r="K42" s="4"/>
      <c r="L42" s="4"/>
    </row>
    <row r="43" spans="1:12" ht="20.25" customHeight="1" x14ac:dyDescent="0.2">
      <c r="A43" s="37">
        <v>39</v>
      </c>
      <c r="B43" s="69" t="s">
        <v>56</v>
      </c>
      <c r="C43" s="1"/>
      <c r="D43" s="1"/>
      <c r="E43" s="1"/>
      <c r="F43" s="13"/>
      <c r="G43" s="13">
        <f>テーブル2[[#This Row],[開始時刻]]+懇談時間/1440</f>
        <v>1.0416666666666666E-2</v>
      </c>
      <c r="H43" s="1"/>
      <c r="I43" s="4"/>
      <c r="J43" s="4"/>
      <c r="K43" s="4"/>
      <c r="L43" s="4"/>
    </row>
    <row r="44" spans="1:12" ht="16.2" x14ac:dyDescent="0.2">
      <c r="A44" s="37">
        <v>40</v>
      </c>
      <c r="B44" s="69" t="s">
        <v>57</v>
      </c>
      <c r="C44" s="1"/>
      <c r="D44" s="1"/>
      <c r="E44" s="1"/>
      <c r="F44" s="13"/>
      <c r="G44" s="13">
        <f>テーブル2[[#This Row],[開始時刻]]+懇談時間/1440</f>
        <v>1.0416666666666666E-2</v>
      </c>
      <c r="H44" s="1"/>
      <c r="I44" s="4"/>
      <c r="J44" s="4"/>
      <c r="K44" s="4"/>
      <c r="L44" s="4"/>
    </row>
    <row r="45" spans="1:12" ht="16.2" x14ac:dyDescent="0.2">
      <c r="A45" s="37">
        <v>41</v>
      </c>
      <c r="B45" s="69"/>
      <c r="C45" s="1"/>
      <c r="D45" s="1"/>
      <c r="E45" s="1"/>
      <c r="F45" s="13"/>
      <c r="G45" s="13">
        <f>テーブル2[[#This Row],[開始時刻]]+懇談時間/1440</f>
        <v>1.0416666666666666E-2</v>
      </c>
      <c r="H45" s="1"/>
      <c r="I45" s="4"/>
      <c r="J45" s="4"/>
      <c r="K45" s="4"/>
      <c r="L45" s="4"/>
    </row>
    <row r="46" spans="1:12" ht="16.2" x14ac:dyDescent="0.2">
      <c r="A46" s="37">
        <v>42</v>
      </c>
      <c r="B46" s="69"/>
      <c r="C46" s="1"/>
      <c r="D46" s="1"/>
      <c r="E46" s="1"/>
      <c r="F46" s="13"/>
      <c r="G46" s="13">
        <f>テーブル2[[#This Row],[開始時刻]]+懇談時間/1440</f>
        <v>1.0416666666666666E-2</v>
      </c>
      <c r="H46" s="1"/>
      <c r="I46" s="4"/>
      <c r="J46" s="4"/>
      <c r="K46" s="4"/>
      <c r="L46" s="4"/>
    </row>
    <row r="47" spans="1:12" ht="16.2" x14ac:dyDescent="0.2">
      <c r="A47" s="37">
        <v>43</v>
      </c>
      <c r="B47" s="69"/>
      <c r="C47" s="1"/>
      <c r="D47" s="1"/>
      <c r="E47" s="1"/>
      <c r="F47" s="13"/>
      <c r="G47" s="13">
        <f>テーブル2[[#This Row],[開始時刻]]+懇談時間/1440</f>
        <v>1.0416666666666666E-2</v>
      </c>
      <c r="H47" s="1"/>
      <c r="I47" s="4"/>
      <c r="J47" s="4"/>
      <c r="K47" s="4"/>
      <c r="L47" s="4"/>
    </row>
    <row r="48" spans="1:12" ht="16.2" x14ac:dyDescent="0.2">
      <c r="A48" s="37">
        <v>44</v>
      </c>
      <c r="B48" s="69"/>
      <c r="C48" s="1"/>
      <c r="D48" s="1"/>
      <c r="E48" s="1"/>
      <c r="F48" s="13"/>
      <c r="G48" s="13">
        <f>テーブル2[[#This Row],[開始時刻]]+懇談時間/1440</f>
        <v>1.0416666666666666E-2</v>
      </c>
      <c r="H48" s="1"/>
      <c r="I48" s="4"/>
      <c r="J48" s="4"/>
      <c r="K48" s="4"/>
      <c r="L48" s="4"/>
    </row>
    <row r="49" spans="1:12" ht="16.2" x14ac:dyDescent="0.2">
      <c r="A49" s="42">
        <v>45</v>
      </c>
      <c r="B49" s="71"/>
      <c r="C49" s="43"/>
      <c r="D49" s="43"/>
      <c r="E49" s="43"/>
      <c r="F49" s="44"/>
      <c r="G49" s="44">
        <f>テーブル2[[#This Row],[開始時刻]]+懇談時間/1440</f>
        <v>1.0416666666666666E-2</v>
      </c>
      <c r="H49" s="43"/>
      <c r="I49" s="4"/>
      <c r="J49" s="4"/>
      <c r="K49" s="4"/>
      <c r="L49" s="4"/>
    </row>
    <row r="50" spans="1:12" x14ac:dyDescent="0.2">
      <c r="A50" s="4"/>
      <c r="B50" s="4"/>
      <c r="C50" s="4"/>
      <c r="D50" s="4"/>
      <c r="E50" s="4"/>
      <c r="F50" s="4"/>
      <c r="G50" s="4"/>
      <c r="H50" s="4"/>
      <c r="I50" s="4"/>
      <c r="J50" s="4"/>
      <c r="K50" s="4"/>
      <c r="L50" s="4"/>
    </row>
    <row r="51" spans="1:12" x14ac:dyDescent="0.2">
      <c r="A51" s="4"/>
      <c r="B51" s="4"/>
      <c r="C51" s="4"/>
      <c r="D51" s="4"/>
      <c r="E51" s="4"/>
      <c r="F51" s="4"/>
      <c r="G51" s="4"/>
      <c r="H51" s="4"/>
      <c r="I51" s="4"/>
      <c r="J51" s="4"/>
      <c r="K51" s="4"/>
      <c r="L51" s="4"/>
    </row>
  </sheetData>
  <mergeCells count="2">
    <mergeCell ref="C1:E1"/>
    <mergeCell ref="N12:P12"/>
  </mergeCells>
  <phoneticPr fontId="2"/>
  <dataValidations count="1">
    <dataValidation type="list" allowBlank="1" showInputMessage="1" showErrorMessage="1" sqref="N12:P12" xr:uid="{00000000-0002-0000-0000-000000000000}">
      <formula1>"個票1校長名で印刷,個票2担任名で印刷"</formula1>
    </dataValidation>
  </dataValidations>
  <pageMargins left="0.31496062992125984" right="0.31496062992125984" top="0.35433070866141736" bottom="0.35433070866141736" header="0.31496062992125984" footer="0.31496062992125984"/>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S30"/>
  <sheetViews>
    <sheetView showGridLines="0" zoomScale="70" zoomScaleNormal="70" zoomScaleSheetLayoutView="80" workbookViewId="0">
      <selection activeCell="B1" sqref="B1"/>
    </sheetView>
  </sheetViews>
  <sheetFormatPr defaultRowHeight="25.8" x14ac:dyDescent="0.3"/>
  <cols>
    <col min="1" max="1" width="3.6640625" style="48" customWidth="1"/>
    <col min="2" max="2" width="8.33203125" style="48" customWidth="1"/>
    <col min="3" max="3" width="4.6640625" style="48" customWidth="1"/>
    <col min="4" max="4" width="8.33203125" style="48" customWidth="1"/>
    <col min="5" max="9" width="13.21875" style="48" customWidth="1"/>
    <col min="10" max="10" width="4.33203125" style="48" customWidth="1"/>
    <col min="11" max="11" width="9.88671875" style="48" customWidth="1"/>
    <col min="12" max="16" width="9" style="48"/>
    <col min="17" max="17" width="20" style="101" customWidth="1"/>
    <col min="18" max="18" width="9" style="48"/>
    <col min="19" max="19" width="20" style="101" customWidth="1"/>
    <col min="20" max="256" width="9" style="48"/>
    <col min="257" max="257" width="3.6640625" style="48" customWidth="1"/>
    <col min="258" max="258" width="8.33203125" style="48" customWidth="1"/>
    <col min="259" max="259" width="4.6640625" style="48" customWidth="1"/>
    <col min="260" max="260" width="8.33203125" style="48" customWidth="1"/>
    <col min="261" max="265" width="10.88671875" style="48" customWidth="1"/>
    <col min="266" max="266" width="4.33203125" style="48" customWidth="1"/>
    <col min="267" max="512" width="9" style="48"/>
    <col min="513" max="513" width="3.6640625" style="48" customWidth="1"/>
    <col min="514" max="514" width="8.33203125" style="48" customWidth="1"/>
    <col min="515" max="515" width="4.6640625" style="48" customWidth="1"/>
    <col min="516" max="516" width="8.33203125" style="48" customWidth="1"/>
    <col min="517" max="521" width="10.88671875" style="48" customWidth="1"/>
    <col min="522" max="522" width="4.33203125" style="48" customWidth="1"/>
    <col min="523" max="768" width="9" style="48"/>
    <col min="769" max="769" width="3.6640625" style="48" customWidth="1"/>
    <col min="770" max="770" width="8.33203125" style="48" customWidth="1"/>
    <col min="771" max="771" width="4.6640625" style="48" customWidth="1"/>
    <col min="772" max="772" width="8.33203125" style="48" customWidth="1"/>
    <col min="773" max="777" width="10.88671875" style="48" customWidth="1"/>
    <col min="778" max="778" width="4.33203125" style="48" customWidth="1"/>
    <col min="779" max="1024" width="9" style="48"/>
    <col min="1025" max="1025" width="3.6640625" style="48" customWidth="1"/>
    <col min="1026" max="1026" width="8.33203125" style="48" customWidth="1"/>
    <col min="1027" max="1027" width="4.6640625" style="48" customWidth="1"/>
    <col min="1028" max="1028" width="8.33203125" style="48" customWidth="1"/>
    <col min="1029" max="1033" width="10.88671875" style="48" customWidth="1"/>
    <col min="1034" max="1034" width="4.33203125" style="48" customWidth="1"/>
    <col min="1035" max="1280" width="9" style="48"/>
    <col min="1281" max="1281" width="3.6640625" style="48" customWidth="1"/>
    <col min="1282" max="1282" width="8.33203125" style="48" customWidth="1"/>
    <col min="1283" max="1283" width="4.6640625" style="48" customWidth="1"/>
    <col min="1284" max="1284" width="8.33203125" style="48" customWidth="1"/>
    <col min="1285" max="1289" width="10.88671875" style="48" customWidth="1"/>
    <col min="1290" max="1290" width="4.33203125" style="48" customWidth="1"/>
    <col min="1291" max="1536" width="9" style="48"/>
    <col min="1537" max="1537" width="3.6640625" style="48" customWidth="1"/>
    <col min="1538" max="1538" width="8.33203125" style="48" customWidth="1"/>
    <col min="1539" max="1539" width="4.6640625" style="48" customWidth="1"/>
    <col min="1540" max="1540" width="8.33203125" style="48" customWidth="1"/>
    <col min="1541" max="1545" width="10.88671875" style="48" customWidth="1"/>
    <col min="1546" max="1546" width="4.33203125" style="48" customWidth="1"/>
    <col min="1547" max="1792" width="9" style="48"/>
    <col min="1793" max="1793" width="3.6640625" style="48" customWidth="1"/>
    <col min="1794" max="1794" width="8.33203125" style="48" customWidth="1"/>
    <col min="1795" max="1795" width="4.6640625" style="48" customWidth="1"/>
    <col min="1796" max="1796" width="8.33203125" style="48" customWidth="1"/>
    <col min="1797" max="1801" width="10.88671875" style="48" customWidth="1"/>
    <col min="1802" max="1802" width="4.33203125" style="48" customWidth="1"/>
    <col min="1803" max="2048" width="9" style="48"/>
    <col min="2049" max="2049" width="3.6640625" style="48" customWidth="1"/>
    <col min="2050" max="2050" width="8.33203125" style="48" customWidth="1"/>
    <col min="2051" max="2051" width="4.6640625" style="48" customWidth="1"/>
    <col min="2052" max="2052" width="8.33203125" style="48" customWidth="1"/>
    <col min="2053" max="2057" width="10.88671875" style="48" customWidth="1"/>
    <col min="2058" max="2058" width="4.33203125" style="48" customWidth="1"/>
    <col min="2059" max="2304" width="9" style="48"/>
    <col min="2305" max="2305" width="3.6640625" style="48" customWidth="1"/>
    <col min="2306" max="2306" width="8.33203125" style="48" customWidth="1"/>
    <col min="2307" max="2307" width="4.6640625" style="48" customWidth="1"/>
    <col min="2308" max="2308" width="8.33203125" style="48" customWidth="1"/>
    <col min="2309" max="2313" width="10.88671875" style="48" customWidth="1"/>
    <col min="2314" max="2314" width="4.33203125" style="48" customWidth="1"/>
    <col min="2315" max="2560" width="9" style="48"/>
    <col min="2561" max="2561" width="3.6640625" style="48" customWidth="1"/>
    <col min="2562" max="2562" width="8.33203125" style="48" customWidth="1"/>
    <col min="2563" max="2563" width="4.6640625" style="48" customWidth="1"/>
    <col min="2564" max="2564" width="8.33203125" style="48" customWidth="1"/>
    <col min="2565" max="2569" width="10.88671875" style="48" customWidth="1"/>
    <col min="2570" max="2570" width="4.33203125" style="48" customWidth="1"/>
    <col min="2571" max="2816" width="9" style="48"/>
    <col min="2817" max="2817" width="3.6640625" style="48" customWidth="1"/>
    <col min="2818" max="2818" width="8.33203125" style="48" customWidth="1"/>
    <col min="2819" max="2819" width="4.6640625" style="48" customWidth="1"/>
    <col min="2820" max="2820" width="8.33203125" style="48" customWidth="1"/>
    <col min="2821" max="2825" width="10.88671875" style="48" customWidth="1"/>
    <col min="2826" max="2826" width="4.33203125" style="48" customWidth="1"/>
    <col min="2827" max="3072" width="9" style="48"/>
    <col min="3073" max="3073" width="3.6640625" style="48" customWidth="1"/>
    <col min="3074" max="3074" width="8.33203125" style="48" customWidth="1"/>
    <col min="3075" max="3075" width="4.6640625" style="48" customWidth="1"/>
    <col min="3076" max="3076" width="8.33203125" style="48" customWidth="1"/>
    <col min="3077" max="3081" width="10.88671875" style="48" customWidth="1"/>
    <col min="3082" max="3082" width="4.33203125" style="48" customWidth="1"/>
    <col min="3083" max="3328" width="9" style="48"/>
    <col min="3329" max="3329" width="3.6640625" style="48" customWidth="1"/>
    <col min="3330" max="3330" width="8.33203125" style="48" customWidth="1"/>
    <col min="3331" max="3331" width="4.6640625" style="48" customWidth="1"/>
    <col min="3332" max="3332" width="8.33203125" style="48" customWidth="1"/>
    <col min="3333" max="3337" width="10.88671875" style="48" customWidth="1"/>
    <col min="3338" max="3338" width="4.33203125" style="48" customWidth="1"/>
    <col min="3339" max="3584" width="9" style="48"/>
    <col min="3585" max="3585" width="3.6640625" style="48" customWidth="1"/>
    <col min="3586" max="3586" width="8.33203125" style="48" customWidth="1"/>
    <col min="3587" max="3587" width="4.6640625" style="48" customWidth="1"/>
    <col min="3588" max="3588" width="8.33203125" style="48" customWidth="1"/>
    <col min="3589" max="3593" width="10.88671875" style="48" customWidth="1"/>
    <col min="3594" max="3594" width="4.33203125" style="48" customWidth="1"/>
    <col min="3595" max="3840" width="9" style="48"/>
    <col min="3841" max="3841" width="3.6640625" style="48" customWidth="1"/>
    <col min="3842" max="3842" width="8.33203125" style="48" customWidth="1"/>
    <col min="3843" max="3843" width="4.6640625" style="48" customWidth="1"/>
    <col min="3844" max="3844" width="8.33203125" style="48" customWidth="1"/>
    <col min="3845" max="3849" width="10.88671875" style="48" customWidth="1"/>
    <col min="3850" max="3850" width="4.33203125" style="48" customWidth="1"/>
    <col min="3851" max="4096" width="9" style="48"/>
    <col min="4097" max="4097" width="3.6640625" style="48" customWidth="1"/>
    <col min="4098" max="4098" width="8.33203125" style="48" customWidth="1"/>
    <col min="4099" max="4099" width="4.6640625" style="48" customWidth="1"/>
    <col min="4100" max="4100" width="8.33203125" style="48" customWidth="1"/>
    <col min="4101" max="4105" width="10.88671875" style="48" customWidth="1"/>
    <col min="4106" max="4106" width="4.33203125" style="48" customWidth="1"/>
    <col min="4107" max="4352" width="9" style="48"/>
    <col min="4353" max="4353" width="3.6640625" style="48" customWidth="1"/>
    <col min="4354" max="4354" width="8.33203125" style="48" customWidth="1"/>
    <col min="4355" max="4355" width="4.6640625" style="48" customWidth="1"/>
    <col min="4356" max="4356" width="8.33203125" style="48" customWidth="1"/>
    <col min="4357" max="4361" width="10.88671875" style="48" customWidth="1"/>
    <col min="4362" max="4362" width="4.33203125" style="48" customWidth="1"/>
    <col min="4363" max="4608" width="9" style="48"/>
    <col min="4609" max="4609" width="3.6640625" style="48" customWidth="1"/>
    <col min="4610" max="4610" width="8.33203125" style="48" customWidth="1"/>
    <col min="4611" max="4611" width="4.6640625" style="48" customWidth="1"/>
    <col min="4612" max="4612" width="8.33203125" style="48" customWidth="1"/>
    <col min="4613" max="4617" width="10.88671875" style="48" customWidth="1"/>
    <col min="4618" max="4618" width="4.33203125" style="48" customWidth="1"/>
    <col min="4619" max="4864" width="9" style="48"/>
    <col min="4865" max="4865" width="3.6640625" style="48" customWidth="1"/>
    <col min="4866" max="4866" width="8.33203125" style="48" customWidth="1"/>
    <col min="4867" max="4867" width="4.6640625" style="48" customWidth="1"/>
    <col min="4868" max="4868" width="8.33203125" style="48" customWidth="1"/>
    <col min="4869" max="4873" width="10.88671875" style="48" customWidth="1"/>
    <col min="4874" max="4874" width="4.33203125" style="48" customWidth="1"/>
    <col min="4875" max="5120" width="9" style="48"/>
    <col min="5121" max="5121" width="3.6640625" style="48" customWidth="1"/>
    <col min="5122" max="5122" width="8.33203125" style="48" customWidth="1"/>
    <col min="5123" max="5123" width="4.6640625" style="48" customWidth="1"/>
    <col min="5124" max="5124" width="8.33203125" style="48" customWidth="1"/>
    <col min="5125" max="5129" width="10.88671875" style="48" customWidth="1"/>
    <col min="5130" max="5130" width="4.33203125" style="48" customWidth="1"/>
    <col min="5131" max="5376" width="9" style="48"/>
    <col min="5377" max="5377" width="3.6640625" style="48" customWidth="1"/>
    <col min="5378" max="5378" width="8.33203125" style="48" customWidth="1"/>
    <col min="5379" max="5379" width="4.6640625" style="48" customWidth="1"/>
    <col min="5380" max="5380" width="8.33203125" style="48" customWidth="1"/>
    <col min="5381" max="5385" width="10.88671875" style="48" customWidth="1"/>
    <col min="5386" max="5386" width="4.33203125" style="48" customWidth="1"/>
    <col min="5387" max="5632" width="9" style="48"/>
    <col min="5633" max="5633" width="3.6640625" style="48" customWidth="1"/>
    <col min="5634" max="5634" width="8.33203125" style="48" customWidth="1"/>
    <col min="5635" max="5635" width="4.6640625" style="48" customWidth="1"/>
    <col min="5636" max="5636" width="8.33203125" style="48" customWidth="1"/>
    <col min="5637" max="5641" width="10.88671875" style="48" customWidth="1"/>
    <col min="5642" max="5642" width="4.33203125" style="48" customWidth="1"/>
    <col min="5643" max="5888" width="9" style="48"/>
    <col min="5889" max="5889" width="3.6640625" style="48" customWidth="1"/>
    <col min="5890" max="5890" width="8.33203125" style="48" customWidth="1"/>
    <col min="5891" max="5891" width="4.6640625" style="48" customWidth="1"/>
    <col min="5892" max="5892" width="8.33203125" style="48" customWidth="1"/>
    <col min="5893" max="5897" width="10.88671875" style="48" customWidth="1"/>
    <col min="5898" max="5898" width="4.33203125" style="48" customWidth="1"/>
    <col min="5899" max="6144" width="9" style="48"/>
    <col min="6145" max="6145" width="3.6640625" style="48" customWidth="1"/>
    <col min="6146" max="6146" width="8.33203125" style="48" customWidth="1"/>
    <col min="6147" max="6147" width="4.6640625" style="48" customWidth="1"/>
    <col min="6148" max="6148" width="8.33203125" style="48" customWidth="1"/>
    <col min="6149" max="6153" width="10.88671875" style="48" customWidth="1"/>
    <col min="6154" max="6154" width="4.33203125" style="48" customWidth="1"/>
    <col min="6155" max="6400" width="9" style="48"/>
    <col min="6401" max="6401" width="3.6640625" style="48" customWidth="1"/>
    <col min="6402" max="6402" width="8.33203125" style="48" customWidth="1"/>
    <col min="6403" max="6403" width="4.6640625" style="48" customWidth="1"/>
    <col min="6404" max="6404" width="8.33203125" style="48" customWidth="1"/>
    <col min="6405" max="6409" width="10.88671875" style="48" customWidth="1"/>
    <col min="6410" max="6410" width="4.33203125" style="48" customWidth="1"/>
    <col min="6411" max="6656" width="9" style="48"/>
    <col min="6657" max="6657" width="3.6640625" style="48" customWidth="1"/>
    <col min="6658" max="6658" width="8.33203125" style="48" customWidth="1"/>
    <col min="6659" max="6659" width="4.6640625" style="48" customWidth="1"/>
    <col min="6660" max="6660" width="8.33203125" style="48" customWidth="1"/>
    <col min="6661" max="6665" width="10.88671875" style="48" customWidth="1"/>
    <col min="6666" max="6666" width="4.33203125" style="48" customWidth="1"/>
    <col min="6667" max="6912" width="9" style="48"/>
    <col min="6913" max="6913" width="3.6640625" style="48" customWidth="1"/>
    <col min="6914" max="6914" width="8.33203125" style="48" customWidth="1"/>
    <col min="6915" max="6915" width="4.6640625" style="48" customWidth="1"/>
    <col min="6916" max="6916" width="8.33203125" style="48" customWidth="1"/>
    <col min="6917" max="6921" width="10.88671875" style="48" customWidth="1"/>
    <col min="6922" max="6922" width="4.33203125" style="48" customWidth="1"/>
    <col min="6923" max="7168" width="9" style="48"/>
    <col min="7169" max="7169" width="3.6640625" style="48" customWidth="1"/>
    <col min="7170" max="7170" width="8.33203125" style="48" customWidth="1"/>
    <col min="7171" max="7171" width="4.6640625" style="48" customWidth="1"/>
    <col min="7172" max="7172" width="8.33203125" style="48" customWidth="1"/>
    <col min="7173" max="7177" width="10.88671875" style="48" customWidth="1"/>
    <col min="7178" max="7178" width="4.33203125" style="48" customWidth="1"/>
    <col min="7179" max="7424" width="9" style="48"/>
    <col min="7425" max="7425" width="3.6640625" style="48" customWidth="1"/>
    <col min="7426" max="7426" width="8.33203125" style="48" customWidth="1"/>
    <col min="7427" max="7427" width="4.6640625" style="48" customWidth="1"/>
    <col min="7428" max="7428" width="8.33203125" style="48" customWidth="1"/>
    <col min="7429" max="7433" width="10.88671875" style="48" customWidth="1"/>
    <col min="7434" max="7434" width="4.33203125" style="48" customWidth="1"/>
    <col min="7435" max="7680" width="9" style="48"/>
    <col min="7681" max="7681" width="3.6640625" style="48" customWidth="1"/>
    <col min="7682" max="7682" width="8.33203125" style="48" customWidth="1"/>
    <col min="7683" max="7683" width="4.6640625" style="48" customWidth="1"/>
    <col min="7684" max="7684" width="8.33203125" style="48" customWidth="1"/>
    <col min="7685" max="7689" width="10.88671875" style="48" customWidth="1"/>
    <col min="7690" max="7690" width="4.33203125" style="48" customWidth="1"/>
    <col min="7691" max="7936" width="9" style="48"/>
    <col min="7937" max="7937" width="3.6640625" style="48" customWidth="1"/>
    <col min="7938" max="7938" width="8.33203125" style="48" customWidth="1"/>
    <col min="7939" max="7939" width="4.6640625" style="48" customWidth="1"/>
    <col min="7940" max="7940" width="8.33203125" style="48" customWidth="1"/>
    <col min="7941" max="7945" width="10.88671875" style="48" customWidth="1"/>
    <col min="7946" max="7946" width="4.33203125" style="48" customWidth="1"/>
    <col min="7947" max="8192" width="9" style="48"/>
    <col min="8193" max="8193" width="3.6640625" style="48" customWidth="1"/>
    <col min="8194" max="8194" width="8.33203125" style="48" customWidth="1"/>
    <col min="8195" max="8195" width="4.6640625" style="48" customWidth="1"/>
    <col min="8196" max="8196" width="8.33203125" style="48" customWidth="1"/>
    <col min="8197" max="8201" width="10.88671875" style="48" customWidth="1"/>
    <col min="8202" max="8202" width="4.33203125" style="48" customWidth="1"/>
    <col min="8203" max="8448" width="9" style="48"/>
    <col min="8449" max="8449" width="3.6640625" style="48" customWidth="1"/>
    <col min="8450" max="8450" width="8.33203125" style="48" customWidth="1"/>
    <col min="8451" max="8451" width="4.6640625" style="48" customWidth="1"/>
    <col min="8452" max="8452" width="8.33203125" style="48" customWidth="1"/>
    <col min="8453" max="8457" width="10.88671875" style="48" customWidth="1"/>
    <col min="8458" max="8458" width="4.33203125" style="48" customWidth="1"/>
    <col min="8459" max="8704" width="9" style="48"/>
    <col min="8705" max="8705" width="3.6640625" style="48" customWidth="1"/>
    <col min="8706" max="8706" width="8.33203125" style="48" customWidth="1"/>
    <col min="8707" max="8707" width="4.6640625" style="48" customWidth="1"/>
    <col min="8708" max="8708" width="8.33203125" style="48" customWidth="1"/>
    <col min="8709" max="8713" width="10.88671875" style="48" customWidth="1"/>
    <col min="8714" max="8714" width="4.33203125" style="48" customWidth="1"/>
    <col min="8715" max="8960" width="9" style="48"/>
    <col min="8961" max="8961" width="3.6640625" style="48" customWidth="1"/>
    <col min="8962" max="8962" width="8.33203125" style="48" customWidth="1"/>
    <col min="8963" max="8963" width="4.6640625" style="48" customWidth="1"/>
    <col min="8964" max="8964" width="8.33203125" style="48" customWidth="1"/>
    <col min="8965" max="8969" width="10.88671875" style="48" customWidth="1"/>
    <col min="8970" max="8970" width="4.33203125" style="48" customWidth="1"/>
    <col min="8971" max="9216" width="9" style="48"/>
    <col min="9217" max="9217" width="3.6640625" style="48" customWidth="1"/>
    <col min="9218" max="9218" width="8.33203125" style="48" customWidth="1"/>
    <col min="9219" max="9219" width="4.6640625" style="48" customWidth="1"/>
    <col min="9220" max="9220" width="8.33203125" style="48" customWidth="1"/>
    <col min="9221" max="9225" width="10.88671875" style="48" customWidth="1"/>
    <col min="9226" max="9226" width="4.33203125" style="48" customWidth="1"/>
    <col min="9227" max="9472" width="9" style="48"/>
    <col min="9473" max="9473" width="3.6640625" style="48" customWidth="1"/>
    <col min="9474" max="9474" width="8.33203125" style="48" customWidth="1"/>
    <col min="9475" max="9475" width="4.6640625" style="48" customWidth="1"/>
    <col min="9476" max="9476" width="8.33203125" style="48" customWidth="1"/>
    <col min="9477" max="9481" width="10.88671875" style="48" customWidth="1"/>
    <col min="9482" max="9482" width="4.33203125" style="48" customWidth="1"/>
    <col min="9483" max="9728" width="9" style="48"/>
    <col min="9729" max="9729" width="3.6640625" style="48" customWidth="1"/>
    <col min="9730" max="9730" width="8.33203125" style="48" customWidth="1"/>
    <col min="9731" max="9731" width="4.6640625" style="48" customWidth="1"/>
    <col min="9732" max="9732" width="8.33203125" style="48" customWidth="1"/>
    <col min="9733" max="9737" width="10.88671875" style="48" customWidth="1"/>
    <col min="9738" max="9738" width="4.33203125" style="48" customWidth="1"/>
    <col min="9739" max="9984" width="9" style="48"/>
    <col min="9985" max="9985" width="3.6640625" style="48" customWidth="1"/>
    <col min="9986" max="9986" width="8.33203125" style="48" customWidth="1"/>
    <col min="9987" max="9987" width="4.6640625" style="48" customWidth="1"/>
    <col min="9988" max="9988" width="8.33203125" style="48" customWidth="1"/>
    <col min="9989" max="9993" width="10.88671875" style="48" customWidth="1"/>
    <col min="9994" max="9994" width="4.33203125" style="48" customWidth="1"/>
    <col min="9995" max="10240" width="9" style="48"/>
    <col min="10241" max="10241" width="3.6640625" style="48" customWidth="1"/>
    <col min="10242" max="10242" width="8.33203125" style="48" customWidth="1"/>
    <col min="10243" max="10243" width="4.6640625" style="48" customWidth="1"/>
    <col min="10244" max="10244" width="8.33203125" style="48" customWidth="1"/>
    <col min="10245" max="10249" width="10.88671875" style="48" customWidth="1"/>
    <col min="10250" max="10250" width="4.33203125" style="48" customWidth="1"/>
    <col min="10251" max="10496" width="9" style="48"/>
    <col min="10497" max="10497" width="3.6640625" style="48" customWidth="1"/>
    <col min="10498" max="10498" width="8.33203125" style="48" customWidth="1"/>
    <col min="10499" max="10499" width="4.6640625" style="48" customWidth="1"/>
    <col min="10500" max="10500" width="8.33203125" style="48" customWidth="1"/>
    <col min="10501" max="10505" width="10.88671875" style="48" customWidth="1"/>
    <col min="10506" max="10506" width="4.33203125" style="48" customWidth="1"/>
    <col min="10507" max="10752" width="9" style="48"/>
    <col min="10753" max="10753" width="3.6640625" style="48" customWidth="1"/>
    <col min="10754" max="10754" width="8.33203125" style="48" customWidth="1"/>
    <col min="10755" max="10755" width="4.6640625" style="48" customWidth="1"/>
    <col min="10756" max="10756" width="8.33203125" style="48" customWidth="1"/>
    <col min="10757" max="10761" width="10.88671875" style="48" customWidth="1"/>
    <col min="10762" max="10762" width="4.33203125" style="48" customWidth="1"/>
    <col min="10763" max="11008" width="9" style="48"/>
    <col min="11009" max="11009" width="3.6640625" style="48" customWidth="1"/>
    <col min="11010" max="11010" width="8.33203125" style="48" customWidth="1"/>
    <col min="11011" max="11011" width="4.6640625" style="48" customWidth="1"/>
    <col min="11012" max="11012" width="8.33203125" style="48" customWidth="1"/>
    <col min="11013" max="11017" width="10.88671875" style="48" customWidth="1"/>
    <col min="11018" max="11018" width="4.33203125" style="48" customWidth="1"/>
    <col min="11019" max="11264" width="9" style="48"/>
    <col min="11265" max="11265" width="3.6640625" style="48" customWidth="1"/>
    <col min="11266" max="11266" width="8.33203125" style="48" customWidth="1"/>
    <col min="11267" max="11267" width="4.6640625" style="48" customWidth="1"/>
    <col min="11268" max="11268" width="8.33203125" style="48" customWidth="1"/>
    <col min="11269" max="11273" width="10.88671875" style="48" customWidth="1"/>
    <col min="11274" max="11274" width="4.33203125" style="48" customWidth="1"/>
    <col min="11275" max="11520" width="9" style="48"/>
    <col min="11521" max="11521" width="3.6640625" style="48" customWidth="1"/>
    <col min="11522" max="11522" width="8.33203125" style="48" customWidth="1"/>
    <col min="11523" max="11523" width="4.6640625" style="48" customWidth="1"/>
    <col min="11524" max="11524" width="8.33203125" style="48" customWidth="1"/>
    <col min="11525" max="11529" width="10.88671875" style="48" customWidth="1"/>
    <col min="11530" max="11530" width="4.33203125" style="48" customWidth="1"/>
    <col min="11531" max="11776" width="9" style="48"/>
    <col min="11777" max="11777" width="3.6640625" style="48" customWidth="1"/>
    <col min="11778" max="11778" width="8.33203125" style="48" customWidth="1"/>
    <col min="11779" max="11779" width="4.6640625" style="48" customWidth="1"/>
    <col min="11780" max="11780" width="8.33203125" style="48" customWidth="1"/>
    <col min="11781" max="11785" width="10.88671875" style="48" customWidth="1"/>
    <col min="11786" max="11786" width="4.33203125" style="48" customWidth="1"/>
    <col min="11787" max="12032" width="9" style="48"/>
    <col min="12033" max="12033" width="3.6640625" style="48" customWidth="1"/>
    <col min="12034" max="12034" width="8.33203125" style="48" customWidth="1"/>
    <col min="12035" max="12035" width="4.6640625" style="48" customWidth="1"/>
    <col min="12036" max="12036" width="8.33203125" style="48" customWidth="1"/>
    <col min="12037" max="12041" width="10.88671875" style="48" customWidth="1"/>
    <col min="12042" max="12042" width="4.33203125" style="48" customWidth="1"/>
    <col min="12043" max="12288" width="9" style="48"/>
    <col min="12289" max="12289" width="3.6640625" style="48" customWidth="1"/>
    <col min="12290" max="12290" width="8.33203125" style="48" customWidth="1"/>
    <col min="12291" max="12291" width="4.6640625" style="48" customWidth="1"/>
    <col min="12292" max="12292" width="8.33203125" style="48" customWidth="1"/>
    <col min="12293" max="12297" width="10.88671875" style="48" customWidth="1"/>
    <col min="12298" max="12298" width="4.33203125" style="48" customWidth="1"/>
    <col min="12299" max="12544" width="9" style="48"/>
    <col min="12545" max="12545" width="3.6640625" style="48" customWidth="1"/>
    <col min="12546" max="12546" width="8.33203125" style="48" customWidth="1"/>
    <col min="12547" max="12547" width="4.6640625" style="48" customWidth="1"/>
    <col min="12548" max="12548" width="8.33203125" style="48" customWidth="1"/>
    <col min="12549" max="12553" width="10.88671875" style="48" customWidth="1"/>
    <col min="12554" max="12554" width="4.33203125" style="48" customWidth="1"/>
    <col min="12555" max="12800" width="9" style="48"/>
    <col min="12801" max="12801" width="3.6640625" style="48" customWidth="1"/>
    <col min="12802" max="12802" width="8.33203125" style="48" customWidth="1"/>
    <col min="12803" max="12803" width="4.6640625" style="48" customWidth="1"/>
    <col min="12804" max="12804" width="8.33203125" style="48" customWidth="1"/>
    <col min="12805" max="12809" width="10.88671875" style="48" customWidth="1"/>
    <col min="12810" max="12810" width="4.33203125" style="48" customWidth="1"/>
    <col min="12811" max="13056" width="9" style="48"/>
    <col min="13057" max="13057" width="3.6640625" style="48" customWidth="1"/>
    <col min="13058" max="13058" width="8.33203125" style="48" customWidth="1"/>
    <col min="13059" max="13059" width="4.6640625" style="48" customWidth="1"/>
    <col min="13060" max="13060" width="8.33203125" style="48" customWidth="1"/>
    <col min="13061" max="13065" width="10.88671875" style="48" customWidth="1"/>
    <col min="13066" max="13066" width="4.33203125" style="48" customWidth="1"/>
    <col min="13067" max="13312" width="9" style="48"/>
    <col min="13313" max="13313" width="3.6640625" style="48" customWidth="1"/>
    <col min="13314" max="13314" width="8.33203125" style="48" customWidth="1"/>
    <col min="13315" max="13315" width="4.6640625" style="48" customWidth="1"/>
    <col min="13316" max="13316" width="8.33203125" style="48" customWidth="1"/>
    <col min="13317" max="13321" width="10.88671875" style="48" customWidth="1"/>
    <col min="13322" max="13322" width="4.33203125" style="48" customWidth="1"/>
    <col min="13323" max="13568" width="9" style="48"/>
    <col min="13569" max="13569" width="3.6640625" style="48" customWidth="1"/>
    <col min="13570" max="13570" width="8.33203125" style="48" customWidth="1"/>
    <col min="13571" max="13571" width="4.6640625" style="48" customWidth="1"/>
    <col min="13572" max="13572" width="8.33203125" style="48" customWidth="1"/>
    <col min="13573" max="13577" width="10.88671875" style="48" customWidth="1"/>
    <col min="13578" max="13578" width="4.33203125" style="48" customWidth="1"/>
    <col min="13579" max="13824" width="9" style="48"/>
    <col min="13825" max="13825" width="3.6640625" style="48" customWidth="1"/>
    <col min="13826" max="13826" width="8.33203125" style="48" customWidth="1"/>
    <col min="13827" max="13827" width="4.6640625" style="48" customWidth="1"/>
    <col min="13828" max="13828" width="8.33203125" style="48" customWidth="1"/>
    <col min="13829" max="13833" width="10.88671875" style="48" customWidth="1"/>
    <col min="13834" max="13834" width="4.33203125" style="48" customWidth="1"/>
    <col min="13835" max="14080" width="9" style="48"/>
    <col min="14081" max="14081" width="3.6640625" style="48" customWidth="1"/>
    <col min="14082" max="14082" width="8.33203125" style="48" customWidth="1"/>
    <col min="14083" max="14083" width="4.6640625" style="48" customWidth="1"/>
    <col min="14084" max="14084" width="8.33203125" style="48" customWidth="1"/>
    <col min="14085" max="14089" width="10.88671875" style="48" customWidth="1"/>
    <col min="14090" max="14090" width="4.33203125" style="48" customWidth="1"/>
    <col min="14091" max="14336" width="9" style="48"/>
    <col min="14337" max="14337" width="3.6640625" style="48" customWidth="1"/>
    <col min="14338" max="14338" width="8.33203125" style="48" customWidth="1"/>
    <col min="14339" max="14339" width="4.6640625" style="48" customWidth="1"/>
    <col min="14340" max="14340" width="8.33203125" style="48" customWidth="1"/>
    <col min="14341" max="14345" width="10.88671875" style="48" customWidth="1"/>
    <col min="14346" max="14346" width="4.33203125" style="48" customWidth="1"/>
    <col min="14347" max="14592" width="9" style="48"/>
    <col min="14593" max="14593" width="3.6640625" style="48" customWidth="1"/>
    <col min="14594" max="14594" width="8.33203125" style="48" customWidth="1"/>
    <col min="14595" max="14595" width="4.6640625" style="48" customWidth="1"/>
    <col min="14596" max="14596" width="8.33203125" style="48" customWidth="1"/>
    <col min="14597" max="14601" width="10.88671875" style="48" customWidth="1"/>
    <col min="14602" max="14602" width="4.33203125" style="48" customWidth="1"/>
    <col min="14603" max="14848" width="9" style="48"/>
    <col min="14849" max="14849" width="3.6640625" style="48" customWidth="1"/>
    <col min="14850" max="14850" width="8.33203125" style="48" customWidth="1"/>
    <col min="14851" max="14851" width="4.6640625" style="48" customWidth="1"/>
    <col min="14852" max="14852" width="8.33203125" style="48" customWidth="1"/>
    <col min="14853" max="14857" width="10.88671875" style="48" customWidth="1"/>
    <col min="14858" max="14858" width="4.33203125" style="48" customWidth="1"/>
    <col min="14859" max="15104" width="9" style="48"/>
    <col min="15105" max="15105" width="3.6640625" style="48" customWidth="1"/>
    <col min="15106" max="15106" width="8.33203125" style="48" customWidth="1"/>
    <col min="15107" max="15107" width="4.6640625" style="48" customWidth="1"/>
    <col min="15108" max="15108" width="8.33203125" style="48" customWidth="1"/>
    <col min="15109" max="15113" width="10.88671875" style="48" customWidth="1"/>
    <col min="15114" max="15114" width="4.33203125" style="48" customWidth="1"/>
    <col min="15115" max="15360" width="9" style="48"/>
    <col min="15361" max="15361" width="3.6640625" style="48" customWidth="1"/>
    <col min="15362" max="15362" width="8.33203125" style="48" customWidth="1"/>
    <col min="15363" max="15363" width="4.6640625" style="48" customWidth="1"/>
    <col min="15364" max="15364" width="8.33203125" style="48" customWidth="1"/>
    <col min="15365" max="15369" width="10.88671875" style="48" customWidth="1"/>
    <col min="15370" max="15370" width="4.33203125" style="48" customWidth="1"/>
    <col min="15371" max="15616" width="9" style="48"/>
    <col min="15617" max="15617" width="3.6640625" style="48" customWidth="1"/>
    <col min="15618" max="15618" width="8.33203125" style="48" customWidth="1"/>
    <col min="15619" max="15619" width="4.6640625" style="48" customWidth="1"/>
    <col min="15620" max="15620" width="8.33203125" style="48" customWidth="1"/>
    <col min="15621" max="15625" width="10.88671875" style="48" customWidth="1"/>
    <col min="15626" max="15626" width="4.33203125" style="48" customWidth="1"/>
    <col min="15627" max="15872" width="9" style="48"/>
    <col min="15873" max="15873" width="3.6640625" style="48" customWidth="1"/>
    <col min="15874" max="15874" width="8.33203125" style="48" customWidth="1"/>
    <col min="15875" max="15875" width="4.6640625" style="48" customWidth="1"/>
    <col min="15876" max="15876" width="8.33203125" style="48" customWidth="1"/>
    <col min="15877" max="15881" width="10.88671875" style="48" customWidth="1"/>
    <col min="15882" max="15882" width="4.33203125" style="48" customWidth="1"/>
    <col min="15883" max="16128" width="9" style="48"/>
    <col min="16129" max="16129" width="3.6640625" style="48" customWidth="1"/>
    <col min="16130" max="16130" width="8.33203125" style="48" customWidth="1"/>
    <col min="16131" max="16131" width="4.6640625" style="48" customWidth="1"/>
    <col min="16132" max="16132" width="8.33203125" style="48" customWidth="1"/>
    <col min="16133" max="16137" width="10.88671875" style="48" customWidth="1"/>
    <col min="16138" max="16138" width="4.33203125" style="48" customWidth="1"/>
    <col min="16139" max="16384" width="9" style="48"/>
  </cols>
  <sheetData>
    <row r="1" spans="1:19" ht="52.5" customHeight="1" x14ac:dyDescent="0.3">
      <c r="A1" s="81"/>
      <c r="B1" s="82" t="s">
        <v>59</v>
      </c>
      <c r="C1" s="83"/>
      <c r="D1" s="83"/>
      <c r="E1" s="83"/>
      <c r="F1" s="84"/>
      <c r="G1" s="83"/>
      <c r="H1" s="52"/>
      <c r="I1" s="52"/>
      <c r="J1" s="51"/>
      <c r="K1" s="142" t="s">
        <v>62</v>
      </c>
      <c r="L1" s="143"/>
      <c r="M1" s="143"/>
      <c r="N1" s="143"/>
    </row>
    <row r="2" spans="1:19" ht="18.75" customHeight="1" x14ac:dyDescent="0.3">
      <c r="A2" s="85"/>
      <c r="B2" s="85"/>
      <c r="C2" s="85"/>
      <c r="D2" s="85"/>
      <c r="E2" s="85"/>
      <c r="F2" s="85"/>
      <c r="G2" s="85"/>
      <c r="H2" s="51"/>
      <c r="I2" s="51"/>
      <c r="J2" s="51"/>
      <c r="K2" s="143"/>
      <c r="L2" s="143"/>
      <c r="M2" s="143"/>
      <c r="N2" s="143"/>
    </row>
    <row r="3" spans="1:19" ht="12" customHeight="1" x14ac:dyDescent="0.3">
      <c r="A3" s="85"/>
      <c r="B3" s="85"/>
      <c r="C3" s="85"/>
      <c r="D3" s="85"/>
      <c r="E3" s="85"/>
      <c r="F3" s="85"/>
      <c r="G3" s="85"/>
      <c r="H3" s="51"/>
      <c r="I3" s="51"/>
      <c r="J3" s="51"/>
      <c r="K3" s="28"/>
      <c r="L3" s="28"/>
      <c r="M3" s="28"/>
      <c r="N3" s="28"/>
    </row>
    <row r="4" spans="1:19" ht="24" customHeight="1" thickBot="1" x14ac:dyDescent="0.35">
      <c r="A4" s="85"/>
      <c r="B4" s="86" t="str">
        <f>学年 &amp; " 年 " &amp; 組 &amp;" 組"</f>
        <v>7 年 1 組</v>
      </c>
      <c r="C4" s="85"/>
      <c r="D4" s="85"/>
      <c r="E4" s="85"/>
      <c r="F4" s="85"/>
      <c r="G4" s="85"/>
      <c r="H4" s="51"/>
      <c r="I4" s="51"/>
      <c r="J4" s="51"/>
      <c r="K4" s="28"/>
      <c r="L4" s="17" t="s">
        <v>9</v>
      </c>
      <c r="M4" s="17">
        <f>COUNTA(日程別児童名一覧)</f>
        <v>40</v>
      </c>
      <c r="N4" s="28"/>
    </row>
    <row r="5" spans="1:19" ht="26.4" thickTop="1" x14ac:dyDescent="0.3">
      <c r="A5" s="85"/>
      <c r="B5" s="85"/>
      <c r="C5" s="85"/>
      <c r="D5" s="85"/>
      <c r="E5" s="87" t="s">
        <v>13</v>
      </c>
      <c r="F5" s="89" t="s">
        <v>14</v>
      </c>
      <c r="G5" s="90">
        <v>7.2916666666666671E-2</v>
      </c>
      <c r="H5" s="51"/>
      <c r="I5" s="51"/>
      <c r="J5" s="51"/>
      <c r="K5" s="28"/>
      <c r="L5" s="28"/>
      <c r="M5" s="28"/>
      <c r="N5" s="28"/>
    </row>
    <row r="6" spans="1:19" ht="29.25" customHeight="1" thickBot="1" x14ac:dyDescent="0.35">
      <c r="A6" s="85"/>
      <c r="B6" s="85"/>
      <c r="C6" s="85"/>
      <c r="D6" s="85"/>
      <c r="E6" s="88" t="s">
        <v>15</v>
      </c>
      <c r="F6" s="110">
        <f>懇談時間</f>
        <v>15</v>
      </c>
      <c r="G6" s="91" t="s">
        <v>16</v>
      </c>
      <c r="H6" s="51"/>
      <c r="I6" s="51"/>
      <c r="J6" s="51"/>
      <c r="K6" s="28"/>
      <c r="L6" s="141" t="s">
        <v>58</v>
      </c>
      <c r="M6" s="141"/>
      <c r="N6" s="28"/>
    </row>
    <row r="7" spans="1:19" ht="30.75" customHeight="1" thickTop="1" x14ac:dyDescent="0.3">
      <c r="A7" s="51"/>
      <c r="B7" s="53"/>
      <c r="C7" s="54"/>
      <c r="D7" s="53"/>
      <c r="E7" s="55"/>
      <c r="F7" s="111" t="s">
        <v>124</v>
      </c>
      <c r="G7" s="55"/>
      <c r="H7" s="131" t="s">
        <v>142</v>
      </c>
      <c r="I7" s="132">
        <f>COUNTA(日程別児童名一覧)</f>
        <v>40</v>
      </c>
      <c r="J7" s="51"/>
      <c r="K7" s="28"/>
      <c r="L7" s="56" t="s">
        <v>63</v>
      </c>
      <c r="M7" s="57"/>
      <c r="N7" s="29"/>
    </row>
    <row r="8" spans="1:19" ht="33.9" customHeight="1" x14ac:dyDescent="0.2">
      <c r="A8" s="51"/>
      <c r="B8" s="140"/>
      <c r="C8" s="140"/>
      <c r="D8" s="140"/>
      <c r="E8" s="77" t="s">
        <v>75</v>
      </c>
      <c r="F8" s="77" t="s">
        <v>76</v>
      </c>
      <c r="G8" s="77" t="s">
        <v>77</v>
      </c>
      <c r="H8" s="77" t="s">
        <v>78</v>
      </c>
      <c r="I8" s="77" t="s">
        <v>78</v>
      </c>
      <c r="J8" s="51"/>
      <c r="K8" s="28"/>
      <c r="L8" s="28"/>
      <c r="M8" s="28"/>
      <c r="N8" s="29"/>
      <c r="P8" s="75" t="s">
        <v>70</v>
      </c>
      <c r="Q8" s="103" t="s">
        <v>71</v>
      </c>
      <c r="R8" s="75" t="s">
        <v>70</v>
      </c>
      <c r="S8" s="103" t="s">
        <v>71</v>
      </c>
    </row>
    <row r="9" spans="1:19" ht="33.9" customHeight="1" x14ac:dyDescent="0.2">
      <c r="A9" s="51"/>
      <c r="B9" s="78">
        <f>G5</f>
        <v>7.2916666666666671E-2</v>
      </c>
      <c r="C9" s="79" t="s">
        <v>17</v>
      </c>
      <c r="D9" s="80">
        <f>B9+$F$6/1440</f>
        <v>8.3333333333333343E-2</v>
      </c>
      <c r="E9" s="129" t="s">
        <v>121</v>
      </c>
      <c r="F9" s="130" t="s">
        <v>28</v>
      </c>
      <c r="G9" s="130" t="s">
        <v>37</v>
      </c>
      <c r="H9" s="130" t="s">
        <v>46</v>
      </c>
      <c r="I9" s="130" t="s">
        <v>53</v>
      </c>
      <c r="J9" s="51"/>
      <c r="P9" s="76">
        <v>1</v>
      </c>
      <c r="Q9" s="128" t="s">
        <v>82</v>
      </c>
      <c r="R9" s="76">
        <v>22</v>
      </c>
      <c r="S9" s="128" t="s">
        <v>102</v>
      </c>
    </row>
    <row r="10" spans="1:19" ht="33.9" customHeight="1" x14ac:dyDescent="0.2">
      <c r="A10" s="51"/>
      <c r="B10" s="78">
        <f>D9</f>
        <v>8.3333333333333343E-2</v>
      </c>
      <c r="C10" s="79" t="s">
        <v>17</v>
      </c>
      <c r="D10" s="80">
        <f t="shared" ref="D10:D21" si="0">D9+$F$6/1440</f>
        <v>9.3750000000000014E-2</v>
      </c>
      <c r="E10" s="128" t="s">
        <v>92</v>
      </c>
      <c r="F10" s="128" t="s">
        <v>127</v>
      </c>
      <c r="G10" s="129" t="s">
        <v>80</v>
      </c>
      <c r="H10" s="130" t="s">
        <v>47</v>
      </c>
      <c r="I10" s="130" t="s">
        <v>54</v>
      </c>
      <c r="J10" s="51"/>
      <c r="P10" s="76">
        <v>2</v>
      </c>
      <c r="Q10" s="128" t="s">
        <v>128</v>
      </c>
      <c r="R10" s="76">
        <v>23</v>
      </c>
      <c r="S10" s="128" t="s">
        <v>103</v>
      </c>
    </row>
    <row r="11" spans="1:19" ht="33.9" customHeight="1" x14ac:dyDescent="0.2">
      <c r="A11" s="51"/>
      <c r="B11" s="78">
        <f t="shared" ref="B11:B17" si="1">D10</f>
        <v>9.3750000000000014E-2</v>
      </c>
      <c r="C11" s="79" t="s">
        <v>72</v>
      </c>
      <c r="D11" s="80">
        <f t="shared" si="0"/>
        <v>0.10416666666666669</v>
      </c>
      <c r="E11" s="130" t="s">
        <v>20</v>
      </c>
      <c r="F11" s="130" t="s">
        <v>30</v>
      </c>
      <c r="G11" s="130" t="s">
        <v>39</v>
      </c>
      <c r="H11" s="129" t="s">
        <v>69</v>
      </c>
      <c r="I11" s="130" t="s">
        <v>55</v>
      </c>
      <c r="J11" s="51"/>
      <c r="P11" s="76">
        <v>3</v>
      </c>
      <c r="Q11" s="128" t="s">
        <v>83</v>
      </c>
      <c r="R11" s="76">
        <v>24</v>
      </c>
      <c r="S11" s="128" t="s">
        <v>104</v>
      </c>
    </row>
    <row r="12" spans="1:19" ht="33.9" customHeight="1" thickBot="1" x14ac:dyDescent="0.25">
      <c r="A12" s="51"/>
      <c r="B12" s="78">
        <f t="shared" si="1"/>
        <v>0.10416666666666669</v>
      </c>
      <c r="C12" s="79" t="s">
        <v>17</v>
      </c>
      <c r="D12" s="80">
        <f t="shared" si="0"/>
        <v>0.11458333333333336</v>
      </c>
      <c r="E12" s="130" t="s">
        <v>21</v>
      </c>
      <c r="F12" s="130" t="s">
        <v>31</v>
      </c>
      <c r="G12" s="130" t="s">
        <v>40</v>
      </c>
      <c r="H12" s="130" t="s">
        <v>49</v>
      </c>
      <c r="I12" s="130" t="s">
        <v>56</v>
      </c>
      <c r="J12" s="51"/>
      <c r="P12" s="76">
        <v>4</v>
      </c>
      <c r="Q12" s="128" t="s">
        <v>84</v>
      </c>
      <c r="R12" s="76">
        <v>25</v>
      </c>
      <c r="S12" s="128" t="s">
        <v>105</v>
      </c>
    </row>
    <row r="13" spans="1:19" ht="33.9" customHeight="1" thickBot="1" x14ac:dyDescent="0.25">
      <c r="A13" s="51"/>
      <c r="B13" s="78">
        <f t="shared" si="1"/>
        <v>0.11458333333333336</v>
      </c>
      <c r="C13" s="79" t="s">
        <v>17</v>
      </c>
      <c r="D13" s="80">
        <f t="shared" si="0"/>
        <v>0.12500000000000003</v>
      </c>
      <c r="E13" s="130" t="s">
        <v>22</v>
      </c>
      <c r="F13" s="130" t="s">
        <v>32</v>
      </c>
      <c r="G13" s="130" t="s">
        <v>63</v>
      </c>
      <c r="H13" s="130" t="s">
        <v>50</v>
      </c>
      <c r="I13" s="130"/>
      <c r="J13" s="51"/>
      <c r="K13" s="98" t="s">
        <v>140</v>
      </c>
      <c r="L13" s="134" t="s">
        <v>141</v>
      </c>
      <c r="M13" s="135"/>
      <c r="N13" s="136"/>
      <c r="P13" s="76">
        <v>5</v>
      </c>
      <c r="Q13" s="128" t="s">
        <v>85</v>
      </c>
      <c r="R13" s="76">
        <v>26</v>
      </c>
      <c r="S13" s="128" t="s">
        <v>106</v>
      </c>
    </row>
    <row r="14" spans="1:19" ht="33.9" customHeight="1" x14ac:dyDescent="0.2">
      <c r="A14" s="51"/>
      <c r="B14" s="78">
        <f t="shared" si="1"/>
        <v>0.12500000000000003</v>
      </c>
      <c r="C14" s="79" t="s">
        <v>73</v>
      </c>
      <c r="D14" s="80">
        <f t="shared" si="0"/>
        <v>0.13541666666666669</v>
      </c>
      <c r="E14" s="130" t="s">
        <v>23</v>
      </c>
      <c r="F14" s="130" t="s">
        <v>33</v>
      </c>
      <c r="G14" s="130" t="s">
        <v>42</v>
      </c>
      <c r="H14" s="130" t="s">
        <v>51</v>
      </c>
      <c r="I14" s="130"/>
      <c r="J14" s="51"/>
      <c r="P14" s="76">
        <v>6</v>
      </c>
      <c r="Q14" s="128" t="s">
        <v>86</v>
      </c>
      <c r="R14" s="76">
        <v>27</v>
      </c>
      <c r="S14" s="128" t="s">
        <v>107</v>
      </c>
    </row>
    <row r="15" spans="1:19" ht="33.9" customHeight="1" x14ac:dyDescent="0.2">
      <c r="A15" s="51"/>
      <c r="B15" s="78">
        <f t="shared" si="1"/>
        <v>0.13541666666666669</v>
      </c>
      <c r="C15" s="79" t="s">
        <v>17</v>
      </c>
      <c r="D15" s="80">
        <f t="shared" si="0"/>
        <v>0.14583333333333334</v>
      </c>
      <c r="E15" s="130" t="s">
        <v>24</v>
      </c>
      <c r="F15" s="130" t="s">
        <v>34</v>
      </c>
      <c r="G15" s="130" t="s">
        <v>43</v>
      </c>
      <c r="H15" s="130" t="s">
        <v>52</v>
      </c>
      <c r="I15" s="130"/>
      <c r="J15" s="51"/>
      <c r="M15" s="100" t="s">
        <v>81</v>
      </c>
      <c r="P15" s="76">
        <v>7</v>
      </c>
      <c r="Q15" s="128" t="s">
        <v>87</v>
      </c>
      <c r="R15" s="76">
        <v>28</v>
      </c>
      <c r="S15" s="128" t="s">
        <v>108</v>
      </c>
    </row>
    <row r="16" spans="1:19" ht="33.9" customHeight="1" x14ac:dyDescent="0.2">
      <c r="A16" s="51"/>
      <c r="B16" s="78">
        <f t="shared" si="1"/>
        <v>0.14583333333333334</v>
      </c>
      <c r="C16" s="79" t="s">
        <v>17</v>
      </c>
      <c r="D16" s="80">
        <f t="shared" si="0"/>
        <v>0.15625</v>
      </c>
      <c r="E16" s="130" t="s">
        <v>25</v>
      </c>
      <c r="F16" s="130" t="s">
        <v>35</v>
      </c>
      <c r="G16" s="129" t="s">
        <v>122</v>
      </c>
      <c r="H16" s="130"/>
      <c r="I16" s="130"/>
      <c r="J16" s="51"/>
      <c r="M16" s="99" t="s">
        <v>126</v>
      </c>
      <c r="P16" s="76">
        <v>8</v>
      </c>
      <c r="Q16" s="128" t="s">
        <v>88</v>
      </c>
      <c r="R16" s="76">
        <v>29</v>
      </c>
      <c r="S16" s="128" t="s">
        <v>109</v>
      </c>
    </row>
    <row r="17" spans="1:19" ht="33.9" customHeight="1" x14ac:dyDescent="0.2">
      <c r="A17" s="51"/>
      <c r="B17" s="78">
        <f t="shared" si="1"/>
        <v>0.15625</v>
      </c>
      <c r="C17" s="79" t="s">
        <v>74</v>
      </c>
      <c r="D17" s="80">
        <f t="shared" si="0"/>
        <v>0.16666666666666666</v>
      </c>
      <c r="E17" s="130" t="s">
        <v>26</v>
      </c>
      <c r="F17" s="130" t="s">
        <v>36</v>
      </c>
      <c r="G17" s="130" t="s">
        <v>45</v>
      </c>
      <c r="H17" s="130"/>
      <c r="I17" s="130"/>
      <c r="J17" s="51"/>
      <c r="P17" s="76">
        <v>9</v>
      </c>
      <c r="Q17" s="128" t="s">
        <v>89</v>
      </c>
      <c r="R17" s="76">
        <v>30</v>
      </c>
      <c r="S17" s="128" t="s">
        <v>110</v>
      </c>
    </row>
    <row r="18" spans="1:19" ht="33.9" customHeight="1" x14ac:dyDescent="0.2">
      <c r="A18" s="51"/>
      <c r="B18" s="78">
        <f t="shared" ref="B18:B19" si="2">D17</f>
        <v>0.16666666666666666</v>
      </c>
      <c r="C18" s="79" t="s">
        <v>74</v>
      </c>
      <c r="D18" s="80">
        <f t="shared" si="0"/>
        <v>0.17708333333333331</v>
      </c>
      <c r="E18" s="130" t="s">
        <v>27</v>
      </c>
      <c r="F18" s="130"/>
      <c r="G18" s="130"/>
      <c r="H18" s="130"/>
      <c r="I18" s="130"/>
      <c r="J18" s="51"/>
      <c r="P18" s="76">
        <v>10</v>
      </c>
      <c r="Q18" s="128" t="s">
        <v>90</v>
      </c>
      <c r="R18" s="76">
        <v>31</v>
      </c>
      <c r="S18" s="128" t="s">
        <v>111</v>
      </c>
    </row>
    <row r="19" spans="1:19" ht="33.9" customHeight="1" x14ac:dyDescent="0.2">
      <c r="A19" s="51"/>
      <c r="B19" s="78">
        <f t="shared" si="2"/>
        <v>0.17708333333333331</v>
      </c>
      <c r="C19" s="79" t="s">
        <v>17</v>
      </c>
      <c r="D19" s="80">
        <f t="shared" si="0"/>
        <v>0.18749999999999997</v>
      </c>
      <c r="E19" s="130"/>
      <c r="F19" s="130"/>
      <c r="G19" s="130"/>
      <c r="H19" s="130"/>
      <c r="I19" s="130"/>
      <c r="J19" s="51"/>
      <c r="P19" s="76">
        <v>11</v>
      </c>
      <c r="Q19" s="128" t="s">
        <v>91</v>
      </c>
      <c r="R19" s="76">
        <v>32</v>
      </c>
      <c r="S19" s="128" t="s">
        <v>112</v>
      </c>
    </row>
    <row r="20" spans="1:19" ht="33.9" customHeight="1" x14ac:dyDescent="0.2">
      <c r="A20" s="51"/>
      <c r="B20" s="78">
        <f t="shared" ref="B20" si="3">D19</f>
        <v>0.18749999999999997</v>
      </c>
      <c r="C20" s="79" t="s">
        <v>73</v>
      </c>
      <c r="D20" s="80">
        <f t="shared" si="0"/>
        <v>0.19791666666666663</v>
      </c>
      <c r="E20" s="130"/>
      <c r="F20" s="130"/>
      <c r="G20" s="130"/>
      <c r="H20" s="130"/>
      <c r="I20" s="130"/>
      <c r="J20" s="51"/>
      <c r="P20" s="76">
        <v>12</v>
      </c>
      <c r="Q20" s="128" t="s">
        <v>92</v>
      </c>
      <c r="R20" s="76">
        <v>33</v>
      </c>
      <c r="S20" s="128" t="s">
        <v>113</v>
      </c>
    </row>
    <row r="21" spans="1:19" ht="33.9" customHeight="1" x14ac:dyDescent="0.2">
      <c r="A21" s="51"/>
      <c r="B21" s="78">
        <f t="shared" ref="B21" si="4">D20</f>
        <v>0.19791666666666663</v>
      </c>
      <c r="C21" s="79" t="s">
        <v>17</v>
      </c>
      <c r="D21" s="80">
        <f t="shared" si="0"/>
        <v>0.20833333333333329</v>
      </c>
      <c r="E21" s="130"/>
      <c r="F21" s="130" t="s">
        <v>57</v>
      </c>
      <c r="G21" s="130"/>
      <c r="H21" s="130"/>
      <c r="I21" s="130"/>
      <c r="J21" s="51"/>
      <c r="P21" s="76">
        <v>13</v>
      </c>
      <c r="Q21" s="128" t="s">
        <v>93</v>
      </c>
      <c r="R21" s="76">
        <v>34</v>
      </c>
      <c r="S21" s="128" t="s">
        <v>114</v>
      </c>
    </row>
    <row r="22" spans="1:19" ht="33.9" customHeight="1" x14ac:dyDescent="0.2">
      <c r="A22" s="51"/>
      <c r="B22" s="144"/>
      <c r="C22" s="144"/>
      <c r="D22" s="144"/>
      <c r="E22" s="144"/>
      <c r="F22" s="144"/>
      <c r="G22" s="144"/>
      <c r="H22" s="144"/>
      <c r="I22" s="144"/>
      <c r="J22" s="51"/>
      <c r="P22" s="76">
        <v>14</v>
      </c>
      <c r="Q22" s="128" t="s">
        <v>94</v>
      </c>
      <c r="R22" s="76">
        <v>35</v>
      </c>
      <c r="S22" s="128" t="s">
        <v>115</v>
      </c>
    </row>
    <row r="23" spans="1:19" ht="33.9" customHeight="1" x14ac:dyDescent="0.2">
      <c r="A23" s="51"/>
      <c r="B23" s="144"/>
      <c r="C23" s="144"/>
      <c r="D23" s="144"/>
      <c r="E23" s="144"/>
      <c r="F23" s="144"/>
      <c r="G23" s="144"/>
      <c r="H23" s="144"/>
      <c r="I23" s="144"/>
      <c r="J23" s="51"/>
      <c r="P23" s="76">
        <v>15</v>
      </c>
      <c r="Q23" s="128" t="s">
        <v>95</v>
      </c>
      <c r="R23" s="76">
        <v>36</v>
      </c>
      <c r="S23" s="128" t="s">
        <v>116</v>
      </c>
    </row>
    <row r="24" spans="1:19" ht="33.9" customHeight="1" x14ac:dyDescent="0.2">
      <c r="A24" s="51"/>
      <c r="B24" s="50"/>
      <c r="C24" s="50"/>
      <c r="D24" s="50"/>
      <c r="E24" s="50"/>
      <c r="F24" s="50"/>
      <c r="G24" s="50"/>
      <c r="H24" s="50"/>
      <c r="I24" s="50"/>
      <c r="J24" s="51"/>
      <c r="P24" s="76">
        <v>16</v>
      </c>
      <c r="Q24" s="128" t="s">
        <v>96</v>
      </c>
      <c r="R24" s="76">
        <v>37</v>
      </c>
      <c r="S24" s="128" t="s">
        <v>117</v>
      </c>
    </row>
    <row r="25" spans="1:19" ht="33.9" customHeight="1" x14ac:dyDescent="0.2">
      <c r="A25" s="51"/>
      <c r="B25" s="50"/>
      <c r="C25" s="50"/>
      <c r="D25" s="50"/>
      <c r="E25" s="137" t="str">
        <f>"教室前の椅子にかけてお待ちください。
お一人あたり " &amp; 懇談時間 &amp; " 分程度です。"</f>
        <v>教室前の椅子にかけてお待ちください。
お一人あたり 15 分程度です。</v>
      </c>
      <c r="F25" s="138"/>
      <c r="G25" s="139"/>
      <c r="H25" s="114" t="s">
        <v>125</v>
      </c>
      <c r="I25" s="50"/>
      <c r="J25" s="51"/>
      <c r="P25" s="76">
        <v>17</v>
      </c>
      <c r="Q25" s="128" t="s">
        <v>97</v>
      </c>
      <c r="R25" s="76">
        <v>38</v>
      </c>
      <c r="S25" s="128" t="s">
        <v>118</v>
      </c>
    </row>
    <row r="26" spans="1:19" ht="33.9" customHeight="1" x14ac:dyDescent="0.2">
      <c r="A26" s="51"/>
      <c r="B26" s="51"/>
      <c r="C26" s="51"/>
      <c r="D26" s="51"/>
      <c r="E26" s="51"/>
      <c r="F26" s="51"/>
      <c r="G26" s="51"/>
      <c r="H26" s="51"/>
      <c r="I26" s="51"/>
      <c r="J26" s="51"/>
      <c r="P26" s="76">
        <v>18</v>
      </c>
      <c r="Q26" s="128" t="s">
        <v>98</v>
      </c>
      <c r="R26" s="76">
        <v>39</v>
      </c>
      <c r="S26" s="128" t="s">
        <v>119</v>
      </c>
    </row>
    <row r="27" spans="1:19" ht="33.9" customHeight="1" x14ac:dyDescent="0.2">
      <c r="A27" s="49"/>
      <c r="B27" s="49"/>
      <c r="C27" s="49"/>
      <c r="D27" s="49"/>
      <c r="E27" s="49"/>
      <c r="F27" s="49"/>
      <c r="G27" s="49"/>
      <c r="H27" s="49"/>
      <c r="I27" s="49"/>
      <c r="J27" s="49"/>
      <c r="P27" s="76">
        <v>19</v>
      </c>
      <c r="Q27" s="128" t="s">
        <v>99</v>
      </c>
      <c r="R27" s="76">
        <v>40</v>
      </c>
      <c r="S27" s="128" t="s">
        <v>120</v>
      </c>
    </row>
    <row r="28" spans="1:19" ht="30" x14ac:dyDescent="0.2">
      <c r="A28" s="49"/>
      <c r="B28" s="49"/>
      <c r="C28" s="49"/>
      <c r="D28" s="49"/>
      <c r="E28" s="49"/>
      <c r="F28" s="49"/>
      <c r="G28" s="49"/>
      <c r="H28" s="49"/>
      <c r="I28" s="49"/>
      <c r="J28" s="49"/>
      <c r="P28" s="76">
        <v>20</v>
      </c>
      <c r="Q28" s="128" t="s">
        <v>100</v>
      </c>
      <c r="R28" s="76">
        <v>41</v>
      </c>
      <c r="S28" s="128"/>
    </row>
    <row r="29" spans="1:19" ht="30" x14ac:dyDescent="0.2">
      <c r="P29" s="76">
        <v>21</v>
      </c>
      <c r="Q29" s="128" t="s">
        <v>101</v>
      </c>
      <c r="R29" s="76">
        <v>42</v>
      </c>
      <c r="S29" s="128"/>
    </row>
    <row r="30" spans="1:19" x14ac:dyDescent="0.3">
      <c r="Q30" s="102"/>
    </row>
  </sheetData>
  <mergeCells count="6">
    <mergeCell ref="E25:G25"/>
    <mergeCell ref="B8:D8"/>
    <mergeCell ref="L6:M6"/>
    <mergeCell ref="K1:N2"/>
    <mergeCell ref="L13:N13"/>
    <mergeCell ref="B22:I23"/>
  </mergeCells>
  <phoneticPr fontId="2"/>
  <conditionalFormatting sqref="B9:I21">
    <cfRule type="expression" dxfId="0" priority="1" stopIfTrue="1">
      <formula>MOD(ROW(),2)=0</formula>
    </cfRule>
  </conditionalFormatting>
  <dataValidations count="1">
    <dataValidation type="list" allowBlank="1" showInputMessage="1" showErrorMessage="1" sqref="L13:N13" xr:uid="{00000000-0002-0000-0100-000000000000}">
      <formula1>"個票1校長名で印刷,個票2担任名で印刷"</formula1>
    </dataValidation>
  </dataValidations>
  <pageMargins left="0.78740157480314965" right="0.78740157480314965" top="0.78740157480314965" bottom="0.78740157480314965" header="0.51181102362204722" footer="0.51181102362204722"/>
  <pageSetup paperSize="9" orientation="portrait" horizontalDpi="4294967293" r:id="rId1"/>
  <headerFooter alignWithMargins="0"/>
  <ignoredErrors>
    <ignoredError sqref="B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U393"/>
  <sheetViews>
    <sheetView zoomScale="66" zoomScaleNormal="66" workbookViewId="0">
      <selection activeCell="C13" sqref="C13"/>
    </sheetView>
  </sheetViews>
  <sheetFormatPr defaultColWidth="4.6640625" defaultRowHeight="14.4" x14ac:dyDescent="0.2"/>
  <cols>
    <col min="1" max="1" width="2.33203125" style="15" customWidth="1"/>
    <col min="2" max="2" width="10" style="15" customWidth="1"/>
    <col min="3" max="3" width="5.33203125" style="15" customWidth="1"/>
    <col min="4" max="4" width="5.109375" style="7" customWidth="1"/>
    <col min="5" max="5" width="6.33203125" style="15" customWidth="1"/>
    <col min="6" max="6" width="5.109375" style="7" customWidth="1"/>
    <col min="7" max="7" width="6.88671875" style="15" customWidth="1"/>
    <col min="8" max="8" width="13.88671875" style="15" customWidth="1"/>
    <col min="9" max="9" width="4.33203125" style="15" customWidth="1"/>
    <col min="10" max="10" width="5.6640625" style="15" customWidth="1"/>
    <col min="11" max="11" width="4.6640625" style="15"/>
    <col min="12" max="12" width="4.109375" style="15" customWidth="1"/>
    <col min="13" max="13" width="17" style="15" customWidth="1"/>
    <col min="14" max="17" width="4.6640625" style="15"/>
    <col min="18" max="18" width="11.109375" style="15" customWidth="1"/>
    <col min="19" max="16384" width="4.6640625" style="15"/>
  </cols>
  <sheetData>
    <row r="1" spans="2:21" x14ac:dyDescent="0.2">
      <c r="H1" s="150" t="s">
        <v>65</v>
      </c>
      <c r="I1" s="150"/>
      <c r="J1" s="150"/>
      <c r="K1" s="150"/>
      <c r="L1" s="150"/>
      <c r="M1" s="150"/>
      <c r="N1" s="12"/>
    </row>
    <row r="2" spans="2:21" ht="38.25" customHeight="1" x14ac:dyDescent="0.2">
      <c r="B2" s="115" t="str">
        <f>学年&amp;" 年"</f>
        <v>7 年</v>
      </c>
      <c r="C2" s="116">
        <f>組</f>
        <v>1</v>
      </c>
      <c r="D2" s="117" t="s">
        <v>2</v>
      </c>
      <c r="E2" s="16"/>
      <c r="F2" s="32"/>
      <c r="G2" s="16"/>
      <c r="H2" s="16"/>
      <c r="I2" s="16"/>
      <c r="Q2" s="28"/>
      <c r="R2" s="28"/>
      <c r="S2" s="28"/>
      <c r="T2" s="28"/>
    </row>
    <row r="3" spans="2:21" ht="32.25" customHeight="1" x14ac:dyDescent="0.2">
      <c r="B3" s="151" t="str">
        <f>VLOOKUP(出席番号,児童と時間一覧表,2,0)</f>
        <v>瀬戸　真央</v>
      </c>
      <c r="C3" s="151"/>
      <c r="D3" s="151"/>
      <c r="E3" s="151"/>
      <c r="F3" s="152" t="s">
        <v>3</v>
      </c>
      <c r="G3" s="152"/>
      <c r="H3" s="152"/>
      <c r="I3" s="104"/>
      <c r="Q3" s="28"/>
      <c r="R3" s="118" t="s">
        <v>129</v>
      </c>
      <c r="S3" s="118">
        <v>24</v>
      </c>
      <c r="T3" s="28"/>
    </row>
    <row r="4" spans="2:21" ht="26.25" customHeight="1" x14ac:dyDescent="0.2">
      <c r="E4" s="107"/>
      <c r="H4" s="153" t="str">
        <f>学校名</f>
        <v>エクセル市立マクロ小学校</v>
      </c>
      <c r="I4" s="153"/>
      <c r="J4" s="153"/>
      <c r="K4" s="153"/>
      <c r="L4" s="153"/>
      <c r="M4" s="153"/>
      <c r="N4" s="12"/>
      <c r="Q4" s="28"/>
      <c r="R4" s="28"/>
      <c r="S4" s="28"/>
      <c r="T4" s="28"/>
    </row>
    <row r="5" spans="2:21" ht="24.75" customHeight="1" x14ac:dyDescent="0.2">
      <c r="I5" s="153" t="s">
        <v>130</v>
      </c>
      <c r="J5" s="153"/>
      <c r="K5" s="12"/>
      <c r="L5" s="153" t="str">
        <f>校長名</f>
        <v>日本　花子</v>
      </c>
      <c r="M5" s="153"/>
      <c r="N5" s="12"/>
      <c r="Q5" s="119"/>
      <c r="R5" s="119"/>
      <c r="S5" s="119"/>
      <c r="T5" s="119"/>
    </row>
    <row r="6" spans="2:21" ht="24.75" customHeight="1" x14ac:dyDescent="0.2">
      <c r="G6" s="14"/>
      <c r="J6" s="104"/>
      <c r="K6" s="18"/>
      <c r="L6" s="18"/>
      <c r="Q6" s="119"/>
      <c r="R6" s="119"/>
      <c r="S6" s="119"/>
      <c r="T6" s="120"/>
    </row>
    <row r="7" spans="2:21" s="18" customFormat="1" ht="33.75" customHeight="1" x14ac:dyDescent="0.2">
      <c r="B7" s="145"/>
      <c r="C7" s="145"/>
      <c r="D7" s="146" t="s">
        <v>131</v>
      </c>
      <c r="E7" s="146"/>
      <c r="F7" s="146"/>
      <c r="G7" s="146"/>
      <c r="H7" s="146"/>
      <c r="I7" s="146"/>
      <c r="J7" s="146"/>
      <c r="K7" s="146"/>
      <c r="T7" s="106"/>
    </row>
    <row r="8" spans="2:21" s="18" customFormat="1" ht="23.25" customHeight="1" x14ac:dyDescent="0.2">
      <c r="B8" s="104"/>
      <c r="C8" s="104"/>
      <c r="D8" s="30"/>
      <c r="E8" s="19"/>
      <c r="F8" s="30"/>
      <c r="G8" s="19"/>
      <c r="H8" s="19"/>
      <c r="I8" s="19"/>
      <c r="T8" s="106"/>
    </row>
    <row r="9" spans="2:21" s="18" customFormat="1" ht="110.25" customHeight="1" x14ac:dyDescent="0.2">
      <c r="B9" s="147" t="s">
        <v>144</v>
      </c>
      <c r="C9" s="147"/>
      <c r="D9" s="147"/>
      <c r="E9" s="147"/>
      <c r="F9" s="147"/>
      <c r="G9" s="147"/>
      <c r="H9" s="147"/>
      <c r="I9" s="147"/>
      <c r="J9" s="147"/>
      <c r="K9" s="147"/>
      <c r="L9" s="147"/>
      <c r="M9" s="147"/>
      <c r="T9" s="106"/>
    </row>
    <row r="10" spans="2:21" s="18" customFormat="1" ht="24.75" customHeight="1" x14ac:dyDescent="0.2">
      <c r="B10" s="7"/>
      <c r="C10" s="104"/>
      <c r="D10" s="30"/>
      <c r="E10" s="19"/>
      <c r="F10" s="30"/>
      <c r="G10" s="19"/>
      <c r="H10" s="19"/>
      <c r="I10" s="19"/>
      <c r="T10" s="7"/>
      <c r="U10" s="15"/>
    </row>
    <row r="11" spans="2:21" s="18" customFormat="1" ht="24.75" customHeight="1" x14ac:dyDescent="0.2">
      <c r="B11" s="148" t="s">
        <v>132</v>
      </c>
      <c r="C11" s="148"/>
      <c r="D11" s="148"/>
      <c r="E11" s="148"/>
      <c r="F11" s="148"/>
      <c r="G11" s="19"/>
      <c r="H11" s="19"/>
      <c r="I11" s="19"/>
      <c r="T11" s="7"/>
      <c r="U11" s="15"/>
    </row>
    <row r="12" spans="2:21" s="18" customFormat="1" ht="24.75" customHeight="1" x14ac:dyDescent="0.2">
      <c r="B12" s="7"/>
      <c r="C12" s="104"/>
      <c r="D12" s="30"/>
      <c r="E12" s="19"/>
      <c r="F12" s="30"/>
      <c r="G12" s="19"/>
      <c r="H12" s="19"/>
      <c r="I12" s="19"/>
      <c r="T12" s="7"/>
      <c r="U12" s="15"/>
    </row>
    <row r="13" spans="2:21" s="18" customFormat="1" ht="37.5" customHeight="1" x14ac:dyDescent="0.2">
      <c r="B13" s="7"/>
      <c r="C13" s="121">
        <f>VLOOKUP(出席番号,児童と時間一覧表,3,0)</f>
        <v>0</v>
      </c>
      <c r="D13" s="122" t="s">
        <v>0</v>
      </c>
      <c r="E13" s="123">
        <f>VLOOKUP(出席番号,児童と時間一覧表,4,0)</f>
        <v>0</v>
      </c>
      <c r="F13" s="122" t="s">
        <v>1</v>
      </c>
      <c r="G13" s="123">
        <f>VLOOKUP(出席番号,児童と時間一覧表,5,0)</f>
        <v>0</v>
      </c>
      <c r="H13" s="122" t="s">
        <v>4</v>
      </c>
      <c r="I13" s="10"/>
      <c r="T13" s="7"/>
      <c r="U13" s="15"/>
    </row>
    <row r="14" spans="2:21" s="18" customFormat="1" ht="24.75" customHeight="1" x14ac:dyDescent="0.2">
      <c r="B14" s="7"/>
      <c r="C14" s="20"/>
      <c r="D14" s="22"/>
      <c r="E14" s="20"/>
      <c r="F14" s="22"/>
      <c r="G14" s="21"/>
      <c r="H14" s="22"/>
      <c r="I14" s="10"/>
      <c r="T14" s="7"/>
      <c r="U14" s="15"/>
    </row>
    <row r="15" spans="2:21" s="18" customFormat="1" ht="39.75" customHeight="1" x14ac:dyDescent="0.2">
      <c r="B15" s="7"/>
      <c r="C15" s="9"/>
      <c r="D15" s="149">
        <f>VLOOKUP(出席番号,児童と時間一覧表,6,0)</f>
        <v>0</v>
      </c>
      <c r="E15" s="149"/>
      <c r="F15" s="149"/>
      <c r="G15" s="124" t="s">
        <v>133</v>
      </c>
      <c r="H15" s="125">
        <f>VLOOKUP(出席番号,児童と時間一覧表,7,0)</f>
        <v>1.0416666666666666E-2</v>
      </c>
      <c r="I15" s="126"/>
      <c r="T15" s="7"/>
      <c r="U15" s="15"/>
    </row>
    <row r="16" spans="2:21" s="18" customFormat="1" ht="24.75" customHeight="1" x14ac:dyDescent="0.2">
      <c r="B16" s="7"/>
      <c r="C16" s="8"/>
      <c r="D16" s="105"/>
      <c r="E16" s="8"/>
      <c r="F16" s="105"/>
      <c r="G16" s="23"/>
      <c r="H16" s="105"/>
      <c r="I16" s="11"/>
      <c r="T16" s="7"/>
      <c r="U16" s="15"/>
    </row>
    <row r="17" spans="2:21" s="18" customFormat="1" ht="33.75" customHeight="1" x14ac:dyDescent="0.2">
      <c r="B17" s="104"/>
      <c r="C17" s="24" t="s">
        <v>8</v>
      </c>
      <c r="D17" s="31"/>
      <c r="E17" s="25"/>
      <c r="F17" s="31"/>
      <c r="G17" s="26"/>
      <c r="H17" s="25"/>
      <c r="I17" s="25"/>
      <c r="T17" s="7"/>
      <c r="U17" s="15"/>
    </row>
    <row r="18" spans="2:21" ht="7.5" customHeight="1" x14ac:dyDescent="0.2">
      <c r="T18" s="7"/>
    </row>
    <row r="19" spans="2:21" ht="23.25" customHeight="1" x14ac:dyDescent="0.2"/>
    <row r="20" spans="2:21" ht="23.25" customHeight="1" x14ac:dyDescent="0.2">
      <c r="C20" s="7" t="s">
        <v>134</v>
      </c>
    </row>
    <row r="21" spans="2:21" ht="23.25" customHeight="1" x14ac:dyDescent="0.2">
      <c r="C21" s="7" t="s">
        <v>135</v>
      </c>
    </row>
    <row r="22" spans="2:21" ht="23.25" customHeight="1" x14ac:dyDescent="0.2">
      <c r="C22" s="7" t="s">
        <v>136</v>
      </c>
    </row>
    <row r="23" spans="2:21" ht="23.25" customHeight="1" x14ac:dyDescent="0.2"/>
    <row r="24" spans="2:21" ht="23.25" customHeight="1" x14ac:dyDescent="0.2"/>
    <row r="25" spans="2:21" ht="23.25" customHeight="1" x14ac:dyDescent="0.2"/>
    <row r="26" spans="2:21" ht="23.25" customHeight="1" x14ac:dyDescent="0.2"/>
    <row r="27" spans="2:21" ht="23.25" customHeight="1" x14ac:dyDescent="0.2"/>
    <row r="28" spans="2:21" ht="23.25" customHeight="1" x14ac:dyDescent="0.2"/>
    <row r="29" spans="2:21" ht="23.25" customHeight="1" x14ac:dyDescent="0.2"/>
    <row r="30" spans="2:21" ht="23.25" customHeight="1" x14ac:dyDescent="0.2"/>
    <row r="31" spans="2:21" ht="23.25" customHeight="1" x14ac:dyDescent="0.2"/>
    <row r="32" spans="2:21" ht="23.25" customHeight="1" x14ac:dyDescent="0.2"/>
    <row r="33" ht="23.25" customHeight="1" x14ac:dyDescent="0.2"/>
    <row r="34" ht="23.25" customHeight="1" x14ac:dyDescent="0.2"/>
    <row r="35" ht="23.25" customHeight="1" x14ac:dyDescent="0.2"/>
    <row r="36" ht="23.25" customHeight="1" x14ac:dyDescent="0.2"/>
    <row r="37" ht="23.25" customHeight="1" x14ac:dyDescent="0.2"/>
    <row r="38" ht="23.25" customHeight="1" x14ac:dyDescent="0.2"/>
    <row r="39" ht="23.25" customHeight="1" x14ac:dyDescent="0.2"/>
    <row r="40" ht="23.25" customHeight="1" x14ac:dyDescent="0.2"/>
    <row r="41" ht="23.25" customHeight="1" x14ac:dyDescent="0.2"/>
    <row r="42" ht="23.25" customHeight="1" x14ac:dyDescent="0.2"/>
    <row r="43" ht="23.25" customHeight="1" x14ac:dyDescent="0.2"/>
    <row r="44" ht="23.25" customHeight="1" x14ac:dyDescent="0.2"/>
    <row r="45" ht="23.2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row r="54" ht="23.25" customHeight="1" x14ac:dyDescent="0.2"/>
    <row r="55" ht="23.25"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row r="67" ht="23.25" customHeight="1" x14ac:dyDescent="0.2"/>
    <row r="68" ht="23.25" customHeight="1" x14ac:dyDescent="0.2"/>
    <row r="69" ht="23.25" customHeight="1" x14ac:dyDescent="0.2"/>
    <row r="70" ht="23.25" customHeight="1" x14ac:dyDescent="0.2"/>
    <row r="71" ht="23.25" customHeight="1" x14ac:dyDescent="0.2"/>
    <row r="72" ht="23.25" customHeight="1" x14ac:dyDescent="0.2"/>
    <row r="73" ht="23.25" customHeight="1" x14ac:dyDescent="0.2"/>
    <row r="74" ht="23.25" customHeight="1" x14ac:dyDescent="0.2"/>
    <row r="75" ht="23.25" customHeight="1" x14ac:dyDescent="0.2"/>
    <row r="76" ht="23.25" customHeight="1" x14ac:dyDescent="0.2"/>
    <row r="77" ht="23.25" customHeight="1" x14ac:dyDescent="0.2"/>
    <row r="78" ht="23.25" customHeight="1" x14ac:dyDescent="0.2"/>
    <row r="79" ht="23.25" customHeight="1" x14ac:dyDescent="0.2"/>
    <row r="80" ht="23.25" customHeight="1" x14ac:dyDescent="0.2"/>
    <row r="81" ht="23.25" customHeight="1" x14ac:dyDescent="0.2"/>
    <row r="82" ht="23.25" customHeight="1" x14ac:dyDescent="0.2"/>
    <row r="83" ht="23.25" customHeight="1" x14ac:dyDescent="0.2"/>
    <row r="84" ht="23.25" customHeight="1" x14ac:dyDescent="0.2"/>
    <row r="85" ht="23.25" customHeight="1" x14ac:dyDescent="0.2"/>
    <row r="86" ht="23.25" customHeight="1" x14ac:dyDescent="0.2"/>
    <row r="87" ht="23.25" customHeight="1" x14ac:dyDescent="0.2"/>
    <row r="88" ht="23.25" customHeight="1" x14ac:dyDescent="0.2"/>
    <row r="89" ht="23.25" customHeight="1" x14ac:dyDescent="0.2"/>
    <row r="90" ht="23.25" customHeight="1" x14ac:dyDescent="0.2"/>
    <row r="91" ht="23.25" customHeight="1" x14ac:dyDescent="0.2"/>
    <row r="92" ht="23.25" customHeight="1" x14ac:dyDescent="0.2"/>
    <row r="93" ht="23.25" customHeight="1" x14ac:dyDescent="0.2"/>
    <row r="94" ht="23.25" customHeight="1" x14ac:dyDescent="0.2"/>
    <row r="95" ht="23.25" customHeight="1" x14ac:dyDescent="0.2"/>
    <row r="96" ht="23.25" customHeight="1" x14ac:dyDescent="0.2"/>
    <row r="97" ht="23.25" customHeight="1" x14ac:dyDescent="0.2"/>
    <row r="98" ht="23.25" customHeight="1" x14ac:dyDescent="0.2"/>
    <row r="99" ht="23.25" customHeight="1" x14ac:dyDescent="0.2"/>
    <row r="100" ht="23.25" customHeight="1" x14ac:dyDescent="0.2"/>
    <row r="101" ht="23.25" customHeight="1" x14ac:dyDescent="0.2"/>
    <row r="102" ht="23.25" customHeight="1" x14ac:dyDescent="0.2"/>
    <row r="103" ht="23.25" customHeight="1" x14ac:dyDescent="0.2"/>
    <row r="104" ht="23.25" customHeight="1" x14ac:dyDescent="0.2"/>
    <row r="105" ht="23.25" customHeight="1" x14ac:dyDescent="0.2"/>
    <row r="106" ht="23.25" customHeight="1" x14ac:dyDescent="0.2"/>
    <row r="107" ht="23.25" customHeight="1" x14ac:dyDescent="0.2"/>
    <row r="108" ht="23.25" customHeight="1" x14ac:dyDescent="0.2"/>
    <row r="109" ht="23.25" customHeight="1" x14ac:dyDescent="0.2"/>
    <row r="110" ht="23.25" customHeight="1" x14ac:dyDescent="0.2"/>
    <row r="111" ht="23.25" customHeight="1" x14ac:dyDescent="0.2"/>
    <row r="112" ht="23.25" customHeight="1" x14ac:dyDescent="0.2"/>
    <row r="113" ht="23.25" customHeight="1" x14ac:dyDescent="0.2"/>
    <row r="114" ht="23.25" customHeight="1" x14ac:dyDescent="0.2"/>
    <row r="115" ht="23.25" customHeight="1" x14ac:dyDescent="0.2"/>
    <row r="116" ht="23.25" customHeight="1" x14ac:dyDescent="0.2"/>
    <row r="117" ht="23.25" customHeight="1" x14ac:dyDescent="0.2"/>
    <row r="118" ht="23.25" customHeight="1" x14ac:dyDescent="0.2"/>
    <row r="119" ht="23.25" customHeight="1" x14ac:dyDescent="0.2"/>
    <row r="120" ht="23.25" customHeight="1" x14ac:dyDescent="0.2"/>
    <row r="121" ht="23.25" customHeight="1" x14ac:dyDescent="0.2"/>
    <row r="122" ht="23.25" customHeight="1" x14ac:dyDescent="0.2"/>
    <row r="123" ht="23.25" customHeight="1" x14ac:dyDescent="0.2"/>
    <row r="124" ht="23.25" customHeight="1" x14ac:dyDescent="0.2"/>
    <row r="125" ht="23.25" customHeight="1" x14ac:dyDescent="0.2"/>
    <row r="126" ht="23.25" customHeight="1" x14ac:dyDescent="0.2"/>
    <row r="127" ht="23.25" customHeight="1" x14ac:dyDescent="0.2"/>
    <row r="128" ht="23.25" customHeight="1" x14ac:dyDescent="0.2"/>
    <row r="129" ht="23.25" customHeight="1" x14ac:dyDescent="0.2"/>
    <row r="130" ht="23.25" customHeight="1" x14ac:dyDescent="0.2"/>
    <row r="131" ht="23.25" customHeight="1" x14ac:dyDescent="0.2"/>
    <row r="132" ht="23.25" customHeight="1" x14ac:dyDescent="0.2"/>
    <row r="133" ht="23.25" customHeight="1" x14ac:dyDescent="0.2"/>
    <row r="134" ht="23.25" customHeight="1" x14ac:dyDescent="0.2"/>
    <row r="135" ht="23.25" customHeight="1" x14ac:dyDescent="0.2"/>
    <row r="136" ht="23.25" customHeight="1" x14ac:dyDescent="0.2"/>
    <row r="137" ht="23.25" customHeight="1" x14ac:dyDescent="0.2"/>
    <row r="138" ht="23.25" customHeight="1" x14ac:dyDescent="0.2"/>
    <row r="139" ht="23.25" customHeight="1" x14ac:dyDescent="0.2"/>
    <row r="140" ht="23.25" customHeight="1" x14ac:dyDescent="0.2"/>
    <row r="141" ht="23.25" customHeight="1" x14ac:dyDescent="0.2"/>
    <row r="142" ht="23.25" customHeight="1" x14ac:dyDescent="0.2"/>
    <row r="143" ht="23.25" customHeight="1" x14ac:dyDescent="0.2"/>
    <row r="144" ht="23.25" customHeight="1" x14ac:dyDescent="0.2"/>
    <row r="145" ht="23.25" customHeight="1" x14ac:dyDescent="0.2"/>
    <row r="146" ht="23.25" customHeight="1" x14ac:dyDescent="0.2"/>
    <row r="147" ht="23.25" customHeight="1" x14ac:dyDescent="0.2"/>
    <row r="148" ht="23.25" customHeight="1" x14ac:dyDescent="0.2"/>
    <row r="149" ht="23.25" customHeight="1" x14ac:dyDescent="0.2"/>
    <row r="150" ht="23.25" customHeight="1" x14ac:dyDescent="0.2"/>
    <row r="151" ht="23.25" customHeight="1" x14ac:dyDescent="0.2"/>
    <row r="152" ht="23.25" customHeight="1" x14ac:dyDescent="0.2"/>
    <row r="153" ht="23.25" customHeight="1" x14ac:dyDescent="0.2"/>
    <row r="154" ht="23.25" customHeight="1" x14ac:dyDescent="0.2"/>
    <row r="155" ht="23.25" customHeight="1" x14ac:dyDescent="0.2"/>
    <row r="156" ht="23.25" customHeight="1" x14ac:dyDescent="0.2"/>
    <row r="157" ht="23.25" customHeight="1" x14ac:dyDescent="0.2"/>
    <row r="158" ht="23.25" customHeight="1" x14ac:dyDescent="0.2"/>
    <row r="159" ht="23.25" customHeight="1" x14ac:dyDescent="0.2"/>
    <row r="160" ht="23.25" customHeight="1" x14ac:dyDescent="0.2"/>
    <row r="161" ht="23.25" customHeight="1" x14ac:dyDescent="0.2"/>
    <row r="162" ht="23.25" customHeight="1" x14ac:dyDescent="0.2"/>
    <row r="163" ht="23.25" customHeight="1" x14ac:dyDescent="0.2"/>
    <row r="164" ht="23.25" customHeight="1" x14ac:dyDescent="0.2"/>
    <row r="165" ht="23.25" customHeight="1" x14ac:dyDescent="0.2"/>
    <row r="166" ht="23.25" customHeight="1" x14ac:dyDescent="0.2"/>
    <row r="167" ht="23.25" customHeight="1" x14ac:dyDescent="0.2"/>
    <row r="168" ht="23.25" customHeight="1" x14ac:dyDescent="0.2"/>
    <row r="169" ht="23.25" customHeight="1" x14ac:dyDescent="0.2"/>
    <row r="170" ht="23.25" customHeight="1" x14ac:dyDescent="0.2"/>
    <row r="171" ht="23.25" customHeight="1" x14ac:dyDescent="0.2"/>
    <row r="172" ht="23.25" customHeight="1" x14ac:dyDescent="0.2"/>
    <row r="173" ht="23.25" customHeight="1" x14ac:dyDescent="0.2"/>
    <row r="174" ht="23.25" customHeight="1" x14ac:dyDescent="0.2"/>
    <row r="175" ht="23.25" customHeight="1" x14ac:dyDescent="0.2"/>
    <row r="176" ht="23.25" customHeight="1" x14ac:dyDescent="0.2"/>
    <row r="177" ht="23.25" customHeight="1" x14ac:dyDescent="0.2"/>
    <row r="178" ht="23.25" customHeight="1" x14ac:dyDescent="0.2"/>
    <row r="179" ht="23.25" customHeight="1" x14ac:dyDescent="0.2"/>
    <row r="180" ht="23.25" customHeight="1" x14ac:dyDescent="0.2"/>
    <row r="181" ht="23.25" customHeight="1" x14ac:dyDescent="0.2"/>
    <row r="182" ht="23.25" customHeight="1" x14ac:dyDescent="0.2"/>
    <row r="183" ht="23.25" customHeight="1" x14ac:dyDescent="0.2"/>
    <row r="184" ht="23.25" customHeight="1" x14ac:dyDescent="0.2"/>
    <row r="185" ht="23.25" customHeight="1" x14ac:dyDescent="0.2"/>
    <row r="186" ht="23.25" customHeight="1" x14ac:dyDescent="0.2"/>
    <row r="187" ht="23.25" customHeight="1" x14ac:dyDescent="0.2"/>
    <row r="188" ht="23.25" customHeight="1" x14ac:dyDescent="0.2"/>
    <row r="189" ht="23.25" customHeight="1" x14ac:dyDescent="0.2"/>
    <row r="190" ht="23.25" customHeight="1" x14ac:dyDescent="0.2"/>
    <row r="191" ht="23.25" customHeight="1" x14ac:dyDescent="0.2"/>
    <row r="192" ht="23.25" customHeight="1" x14ac:dyDescent="0.2"/>
    <row r="193" ht="23.25" customHeight="1" x14ac:dyDescent="0.2"/>
    <row r="194" ht="23.25" customHeight="1" x14ac:dyDescent="0.2"/>
    <row r="195" ht="23.25" customHeight="1" x14ac:dyDescent="0.2"/>
    <row r="196" ht="23.25" customHeight="1" x14ac:dyDescent="0.2"/>
    <row r="197" ht="23.25" customHeight="1" x14ac:dyDescent="0.2"/>
    <row r="198" ht="23.25" customHeight="1" x14ac:dyDescent="0.2"/>
    <row r="199" ht="23.25" customHeight="1" x14ac:dyDescent="0.2"/>
    <row r="200" ht="23.25" customHeight="1" x14ac:dyDescent="0.2"/>
    <row r="201" ht="23.25" customHeight="1" x14ac:dyDescent="0.2"/>
    <row r="202" ht="23.25" customHeight="1" x14ac:dyDescent="0.2"/>
    <row r="203" ht="23.25" customHeight="1" x14ac:dyDescent="0.2"/>
    <row r="204" ht="23.25" customHeight="1" x14ac:dyDescent="0.2"/>
    <row r="205" ht="23.25" customHeight="1" x14ac:dyDescent="0.2"/>
    <row r="206" ht="23.25" customHeight="1" x14ac:dyDescent="0.2"/>
    <row r="207" ht="23.25" customHeight="1" x14ac:dyDescent="0.2"/>
    <row r="208" ht="23.25" customHeight="1" x14ac:dyDescent="0.2"/>
    <row r="209" ht="23.25" customHeight="1" x14ac:dyDescent="0.2"/>
    <row r="210" ht="23.25" customHeight="1" x14ac:dyDescent="0.2"/>
    <row r="211" ht="23.25" customHeight="1" x14ac:dyDescent="0.2"/>
    <row r="212" ht="23.25" customHeight="1" x14ac:dyDescent="0.2"/>
    <row r="213" ht="23.25" customHeight="1" x14ac:dyDescent="0.2"/>
    <row r="214" ht="23.25" customHeight="1" x14ac:dyDescent="0.2"/>
    <row r="215" ht="23.25" customHeight="1" x14ac:dyDescent="0.2"/>
    <row r="216" ht="23.25" customHeight="1" x14ac:dyDescent="0.2"/>
    <row r="217" ht="23.25" customHeight="1" x14ac:dyDescent="0.2"/>
    <row r="218" ht="23.25" customHeight="1" x14ac:dyDescent="0.2"/>
    <row r="219" ht="23.25" customHeight="1" x14ac:dyDescent="0.2"/>
    <row r="220" ht="23.25" customHeight="1" x14ac:dyDescent="0.2"/>
    <row r="221" ht="23.25" customHeight="1" x14ac:dyDescent="0.2"/>
    <row r="222" ht="23.25" customHeight="1" x14ac:dyDescent="0.2"/>
    <row r="223" ht="23.25" customHeight="1" x14ac:dyDescent="0.2"/>
    <row r="224" ht="23.25" customHeight="1" x14ac:dyDescent="0.2"/>
    <row r="225" ht="23.25" customHeight="1" x14ac:dyDescent="0.2"/>
    <row r="226" ht="23.25" customHeight="1" x14ac:dyDescent="0.2"/>
    <row r="227" ht="23.25" customHeight="1" x14ac:dyDescent="0.2"/>
    <row r="228" ht="23.25" customHeight="1" x14ac:dyDescent="0.2"/>
    <row r="229" ht="23.25" customHeight="1" x14ac:dyDescent="0.2"/>
    <row r="230" ht="23.25" customHeight="1" x14ac:dyDescent="0.2"/>
    <row r="231" ht="23.25" customHeight="1" x14ac:dyDescent="0.2"/>
    <row r="232" ht="23.25" customHeight="1" x14ac:dyDescent="0.2"/>
    <row r="233" ht="23.25" customHeight="1" x14ac:dyDescent="0.2"/>
    <row r="234" ht="23.25" customHeight="1" x14ac:dyDescent="0.2"/>
    <row r="235" ht="23.25" customHeight="1" x14ac:dyDescent="0.2"/>
    <row r="236" ht="23.25" customHeight="1" x14ac:dyDescent="0.2"/>
    <row r="237" ht="23.25" customHeight="1" x14ac:dyDescent="0.2"/>
    <row r="238" ht="23.25" customHeight="1" x14ac:dyDescent="0.2"/>
    <row r="239" ht="23.25" customHeight="1" x14ac:dyDescent="0.2"/>
    <row r="240" ht="23.25" customHeight="1" x14ac:dyDescent="0.2"/>
    <row r="241" ht="23.25" customHeight="1" x14ac:dyDescent="0.2"/>
    <row r="242" ht="23.25" customHeight="1" x14ac:dyDescent="0.2"/>
    <row r="243" ht="23.25" customHeight="1" x14ac:dyDescent="0.2"/>
    <row r="244" ht="23.25" customHeight="1" x14ac:dyDescent="0.2"/>
    <row r="245" ht="23.25" customHeight="1" x14ac:dyDescent="0.2"/>
    <row r="246" ht="23.25" customHeight="1" x14ac:dyDescent="0.2"/>
    <row r="247" ht="23.25" customHeight="1" x14ac:dyDescent="0.2"/>
    <row r="248" ht="23.25" customHeight="1" x14ac:dyDescent="0.2"/>
    <row r="249" ht="23.25" customHeight="1" x14ac:dyDescent="0.2"/>
    <row r="250" ht="23.25" customHeight="1" x14ac:dyDescent="0.2"/>
    <row r="251" ht="23.25" customHeight="1" x14ac:dyDescent="0.2"/>
    <row r="252" ht="23.25" customHeight="1" x14ac:dyDescent="0.2"/>
    <row r="253" ht="23.25" customHeight="1" x14ac:dyDescent="0.2"/>
    <row r="254" ht="23.25" customHeight="1" x14ac:dyDescent="0.2"/>
    <row r="255" ht="23.25" customHeight="1" x14ac:dyDescent="0.2"/>
    <row r="256" ht="23.25" customHeight="1" x14ac:dyDescent="0.2"/>
    <row r="257" ht="23.25" customHeight="1" x14ac:dyDescent="0.2"/>
    <row r="258" ht="23.25" customHeight="1" x14ac:dyDescent="0.2"/>
    <row r="259" ht="23.25" customHeight="1" x14ac:dyDescent="0.2"/>
    <row r="260" ht="23.25" customHeight="1" x14ac:dyDescent="0.2"/>
    <row r="261" ht="23.25" customHeight="1" x14ac:dyDescent="0.2"/>
    <row r="262" ht="23.25" customHeight="1" x14ac:dyDescent="0.2"/>
    <row r="263" ht="23.25" customHeight="1" x14ac:dyDescent="0.2"/>
    <row r="264" ht="23.25" customHeight="1" x14ac:dyDescent="0.2"/>
    <row r="265" ht="23.25" customHeight="1" x14ac:dyDescent="0.2"/>
    <row r="266" ht="23.25" customHeight="1" x14ac:dyDescent="0.2"/>
    <row r="267" ht="23.25" customHeight="1" x14ac:dyDescent="0.2"/>
    <row r="268" ht="23.25" customHeight="1" x14ac:dyDescent="0.2"/>
    <row r="269" ht="23.25" customHeight="1" x14ac:dyDescent="0.2"/>
    <row r="270" ht="23.25" customHeight="1" x14ac:dyDescent="0.2"/>
    <row r="271" ht="23.25" customHeight="1" x14ac:dyDescent="0.2"/>
    <row r="272" ht="23.25" customHeight="1" x14ac:dyDescent="0.2"/>
    <row r="273" ht="23.25" customHeight="1" x14ac:dyDescent="0.2"/>
    <row r="274" ht="23.25" customHeight="1" x14ac:dyDescent="0.2"/>
    <row r="275" ht="23.25" customHeight="1" x14ac:dyDescent="0.2"/>
    <row r="276" ht="23.25" customHeight="1" x14ac:dyDescent="0.2"/>
    <row r="277" ht="23.25" customHeight="1" x14ac:dyDescent="0.2"/>
    <row r="278" ht="23.25" customHeight="1" x14ac:dyDescent="0.2"/>
    <row r="279" ht="23.25" customHeight="1" x14ac:dyDescent="0.2"/>
    <row r="280" ht="23.25" customHeight="1" x14ac:dyDescent="0.2"/>
    <row r="281" ht="23.25" customHeight="1" x14ac:dyDescent="0.2"/>
    <row r="282" ht="23.25" customHeight="1" x14ac:dyDescent="0.2"/>
    <row r="283" ht="23.25" customHeight="1" x14ac:dyDescent="0.2"/>
    <row r="284" ht="23.25" customHeight="1" x14ac:dyDescent="0.2"/>
    <row r="285" ht="23.25" customHeight="1" x14ac:dyDescent="0.2"/>
    <row r="286" ht="23.25" customHeight="1" x14ac:dyDescent="0.2"/>
    <row r="287" ht="23.25" customHeight="1" x14ac:dyDescent="0.2"/>
    <row r="288" ht="23.25" customHeight="1" x14ac:dyDescent="0.2"/>
    <row r="289" ht="23.25" customHeight="1" x14ac:dyDescent="0.2"/>
    <row r="290" ht="23.25" customHeight="1" x14ac:dyDescent="0.2"/>
    <row r="291" ht="23.25" customHeight="1" x14ac:dyDescent="0.2"/>
    <row r="292" ht="23.25" customHeight="1" x14ac:dyDescent="0.2"/>
    <row r="293" ht="23.25" customHeight="1" x14ac:dyDescent="0.2"/>
    <row r="294" ht="23.25" customHeight="1" x14ac:dyDescent="0.2"/>
    <row r="295" ht="23.25" customHeight="1" x14ac:dyDescent="0.2"/>
    <row r="296" ht="23.25" customHeight="1" x14ac:dyDescent="0.2"/>
    <row r="297" ht="23.25" customHeight="1" x14ac:dyDescent="0.2"/>
    <row r="298" ht="23.25" customHeight="1" x14ac:dyDescent="0.2"/>
    <row r="299" ht="23.25" customHeight="1" x14ac:dyDescent="0.2"/>
    <row r="300" ht="23.25" customHeight="1" x14ac:dyDescent="0.2"/>
    <row r="301" ht="23.25" customHeight="1" x14ac:dyDescent="0.2"/>
    <row r="302" ht="23.25" customHeight="1" x14ac:dyDescent="0.2"/>
    <row r="303" ht="23.25" customHeight="1" x14ac:dyDescent="0.2"/>
    <row r="304" ht="23.25" customHeight="1" x14ac:dyDescent="0.2"/>
    <row r="305" ht="23.25" customHeight="1" x14ac:dyDescent="0.2"/>
    <row r="306" ht="23.25" customHeight="1" x14ac:dyDescent="0.2"/>
    <row r="307" ht="23.25" customHeight="1" x14ac:dyDescent="0.2"/>
    <row r="308" ht="23.25" customHeight="1" x14ac:dyDescent="0.2"/>
    <row r="309" ht="23.25" customHeight="1" x14ac:dyDescent="0.2"/>
    <row r="310" ht="23.25" customHeight="1" x14ac:dyDescent="0.2"/>
    <row r="311" ht="23.25" customHeight="1" x14ac:dyDescent="0.2"/>
    <row r="312" ht="23.25" customHeight="1" x14ac:dyDescent="0.2"/>
    <row r="313" ht="23.25" customHeight="1" x14ac:dyDescent="0.2"/>
    <row r="314" ht="23.25" customHeight="1" x14ac:dyDescent="0.2"/>
    <row r="315" ht="23.25" customHeight="1" x14ac:dyDescent="0.2"/>
    <row r="316" ht="23.25" customHeight="1" x14ac:dyDescent="0.2"/>
    <row r="317" ht="23.25" customHeight="1" x14ac:dyDescent="0.2"/>
    <row r="318" ht="23.25" customHeight="1" x14ac:dyDescent="0.2"/>
    <row r="319" ht="23.25" customHeight="1" x14ac:dyDescent="0.2"/>
    <row r="320" ht="23.25" customHeight="1" x14ac:dyDescent="0.2"/>
    <row r="321" ht="23.25" customHeight="1" x14ac:dyDescent="0.2"/>
    <row r="322" ht="23.25" customHeight="1" x14ac:dyDescent="0.2"/>
    <row r="323" ht="23.25" customHeight="1" x14ac:dyDescent="0.2"/>
    <row r="324" ht="23.25" customHeight="1" x14ac:dyDescent="0.2"/>
    <row r="325" ht="23.25" customHeight="1" x14ac:dyDescent="0.2"/>
    <row r="326" ht="23.25" customHeight="1" x14ac:dyDescent="0.2"/>
    <row r="327" ht="23.25" customHeight="1" x14ac:dyDescent="0.2"/>
    <row r="328" ht="23.25" customHeight="1" x14ac:dyDescent="0.2"/>
    <row r="329" ht="23.25" customHeight="1" x14ac:dyDescent="0.2"/>
    <row r="330" ht="23.25" customHeight="1" x14ac:dyDescent="0.2"/>
    <row r="331" ht="23.25" customHeight="1" x14ac:dyDescent="0.2"/>
    <row r="332" ht="23.25" customHeight="1" x14ac:dyDescent="0.2"/>
    <row r="333" ht="23.25" customHeight="1" x14ac:dyDescent="0.2"/>
    <row r="334" ht="23.25" customHeight="1" x14ac:dyDescent="0.2"/>
    <row r="335" ht="23.25" customHeight="1" x14ac:dyDescent="0.2"/>
    <row r="336" ht="23.25" customHeight="1" x14ac:dyDescent="0.2"/>
    <row r="337" ht="23.25" customHeight="1" x14ac:dyDescent="0.2"/>
    <row r="338" ht="23.25" customHeight="1" x14ac:dyDescent="0.2"/>
    <row r="339" ht="23.25" customHeight="1" x14ac:dyDescent="0.2"/>
    <row r="340" ht="23.25" customHeight="1" x14ac:dyDescent="0.2"/>
    <row r="341" ht="23.25" customHeight="1" x14ac:dyDescent="0.2"/>
    <row r="342" ht="23.25" customHeight="1" x14ac:dyDescent="0.2"/>
    <row r="343" ht="23.25" customHeight="1" x14ac:dyDescent="0.2"/>
    <row r="344" ht="23.25" customHeight="1" x14ac:dyDescent="0.2"/>
    <row r="345" ht="23.25" customHeight="1" x14ac:dyDescent="0.2"/>
    <row r="346" ht="23.25" customHeight="1" x14ac:dyDescent="0.2"/>
    <row r="347" ht="23.25" customHeight="1" x14ac:dyDescent="0.2"/>
    <row r="348" ht="23.25" customHeight="1" x14ac:dyDescent="0.2"/>
    <row r="349" ht="23.25" customHeight="1" x14ac:dyDescent="0.2"/>
    <row r="350" ht="23.25" customHeight="1" x14ac:dyDescent="0.2"/>
    <row r="351" ht="23.25" customHeight="1" x14ac:dyDescent="0.2"/>
    <row r="352" ht="23.25" customHeight="1" x14ac:dyDescent="0.2"/>
    <row r="353" ht="23.25" customHeight="1" x14ac:dyDescent="0.2"/>
    <row r="354" ht="23.25" customHeight="1" x14ac:dyDescent="0.2"/>
    <row r="355" ht="23.25" customHeight="1" x14ac:dyDescent="0.2"/>
    <row r="356" ht="23.25" customHeight="1" x14ac:dyDescent="0.2"/>
    <row r="357" ht="23.25" customHeight="1" x14ac:dyDescent="0.2"/>
    <row r="358" ht="23.25" customHeight="1" x14ac:dyDescent="0.2"/>
    <row r="359" ht="23.25" customHeight="1" x14ac:dyDescent="0.2"/>
    <row r="360" ht="23.25" customHeight="1" x14ac:dyDescent="0.2"/>
    <row r="361" ht="23.25" customHeight="1" x14ac:dyDescent="0.2"/>
    <row r="362" ht="23.25" customHeight="1" x14ac:dyDescent="0.2"/>
    <row r="363" ht="23.25" customHeight="1" x14ac:dyDescent="0.2"/>
    <row r="364" ht="23.25" customHeight="1" x14ac:dyDescent="0.2"/>
    <row r="365" ht="23.25" customHeight="1" x14ac:dyDescent="0.2"/>
    <row r="366" ht="23.25" customHeight="1" x14ac:dyDescent="0.2"/>
    <row r="367" ht="23.25" customHeight="1" x14ac:dyDescent="0.2"/>
    <row r="368" ht="23.25" customHeight="1" x14ac:dyDescent="0.2"/>
    <row r="369" ht="23.25" customHeight="1" x14ac:dyDescent="0.2"/>
    <row r="370" ht="23.25" customHeight="1" x14ac:dyDescent="0.2"/>
    <row r="371" ht="23.25" customHeight="1" x14ac:dyDescent="0.2"/>
    <row r="372" ht="23.25" customHeight="1" x14ac:dyDescent="0.2"/>
    <row r="373" ht="23.25" customHeight="1" x14ac:dyDescent="0.2"/>
    <row r="374" ht="23.25" customHeight="1" x14ac:dyDescent="0.2"/>
    <row r="375" ht="23.25" customHeight="1" x14ac:dyDescent="0.2"/>
    <row r="376" ht="23.25" customHeight="1" x14ac:dyDescent="0.2"/>
    <row r="377" ht="23.25" customHeight="1" x14ac:dyDescent="0.2"/>
    <row r="378" ht="23.25" customHeight="1" x14ac:dyDescent="0.2"/>
    <row r="379" ht="23.25" customHeight="1" x14ac:dyDescent="0.2"/>
    <row r="380" ht="23.25" customHeight="1" x14ac:dyDescent="0.2"/>
    <row r="381" ht="23.25" customHeight="1" x14ac:dyDescent="0.2"/>
    <row r="382" ht="23.25" customHeight="1" x14ac:dyDescent="0.2"/>
    <row r="383" ht="23.25" customHeight="1" x14ac:dyDescent="0.2"/>
    <row r="384" ht="23.25" customHeight="1" x14ac:dyDescent="0.2"/>
    <row r="385" ht="23.25" customHeight="1" x14ac:dyDescent="0.2"/>
    <row r="386" ht="23.25" customHeight="1" x14ac:dyDescent="0.2"/>
    <row r="387" ht="23.25" customHeight="1" x14ac:dyDescent="0.2"/>
    <row r="388" ht="23.25" customHeight="1" x14ac:dyDescent="0.2"/>
    <row r="389" ht="23.25" customHeight="1" x14ac:dyDescent="0.2"/>
    <row r="390" ht="23.25" customHeight="1" x14ac:dyDescent="0.2"/>
    <row r="391" ht="23.25" customHeight="1" x14ac:dyDescent="0.2"/>
    <row r="392" ht="23.25" customHeight="1" x14ac:dyDescent="0.2"/>
    <row r="393" ht="23.25" customHeight="1" x14ac:dyDescent="0.2"/>
  </sheetData>
  <mergeCells count="11">
    <mergeCell ref="H1:M1"/>
    <mergeCell ref="B3:E3"/>
    <mergeCell ref="F3:H3"/>
    <mergeCell ref="H4:M4"/>
    <mergeCell ref="I5:J5"/>
    <mergeCell ref="L5:M5"/>
    <mergeCell ref="B7:C7"/>
    <mergeCell ref="D7:K7"/>
    <mergeCell ref="B9:M9"/>
    <mergeCell ref="B11:F11"/>
    <mergeCell ref="D15:F15"/>
  </mergeCells>
  <phoneticPr fontId="2"/>
  <pageMargins left="0.59055118110236227" right="0.59055118110236227"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U394"/>
  <sheetViews>
    <sheetView zoomScale="66" zoomScaleNormal="66" workbookViewId="0">
      <selection activeCell="H16" sqref="H16:J16"/>
    </sheetView>
  </sheetViews>
  <sheetFormatPr defaultColWidth="4.6640625" defaultRowHeight="14.4" x14ac:dyDescent="0.2"/>
  <cols>
    <col min="1" max="1" width="2.33203125" style="15" customWidth="1"/>
    <col min="2" max="2" width="10" style="15" customWidth="1"/>
    <col min="3" max="3" width="5.33203125" style="15" customWidth="1"/>
    <col min="4" max="4" width="5.109375" style="7" customWidth="1"/>
    <col min="5" max="5" width="6.33203125" style="15" customWidth="1"/>
    <col min="6" max="6" width="5.109375" style="7" customWidth="1"/>
    <col min="7" max="7" width="6.88671875" style="15" customWidth="1"/>
    <col min="8" max="8" width="13.88671875" style="15" customWidth="1"/>
    <col min="9" max="9" width="4.33203125" style="15" customWidth="1"/>
    <col min="10" max="10" width="5.6640625" style="15" customWidth="1"/>
    <col min="11" max="11" width="4.6640625" style="15"/>
    <col min="12" max="12" width="4.109375" style="15" customWidth="1"/>
    <col min="13" max="13" width="17" style="15" customWidth="1"/>
    <col min="14" max="17" width="4.6640625" style="15"/>
    <col min="18" max="18" width="11.109375" style="15" customWidth="1"/>
    <col min="19" max="16384" width="4.6640625" style="15"/>
  </cols>
  <sheetData>
    <row r="1" spans="2:21" ht="41.25" customHeight="1" x14ac:dyDescent="0.2"/>
    <row r="2" spans="2:21" ht="27.75" customHeight="1" x14ac:dyDescent="0.2">
      <c r="H2" s="150" t="s">
        <v>65</v>
      </c>
      <c r="I2" s="150"/>
      <c r="J2" s="150"/>
      <c r="K2" s="150"/>
      <c r="L2" s="150"/>
      <c r="M2" s="150"/>
      <c r="N2" s="12"/>
    </row>
    <row r="3" spans="2:21" ht="38.25" customHeight="1" x14ac:dyDescent="0.2">
      <c r="B3" s="65" t="str">
        <f>学年&amp;" 年"</f>
        <v>7 年</v>
      </c>
      <c r="C3" s="95">
        <f>組</f>
        <v>1</v>
      </c>
      <c r="D3" s="66" t="s">
        <v>2</v>
      </c>
      <c r="E3" s="16"/>
      <c r="F3" s="32"/>
      <c r="G3" s="16"/>
      <c r="H3" s="16"/>
      <c r="I3" s="16"/>
    </row>
    <row r="4" spans="2:21" ht="32.25" customHeight="1" x14ac:dyDescent="0.2">
      <c r="B4" s="159" t="str">
        <f>個人懇談実施計画!L7</f>
        <v>瀬戸　真央</v>
      </c>
      <c r="C4" s="159"/>
      <c r="D4" s="159"/>
      <c r="E4" s="159"/>
      <c r="F4" s="152" t="s">
        <v>3</v>
      </c>
      <c r="G4" s="152"/>
      <c r="H4" s="152"/>
      <c r="I4" s="36"/>
    </row>
    <row r="5" spans="2:21" ht="26.25" customHeight="1" x14ac:dyDescent="0.2">
      <c r="E5" s="33"/>
      <c r="H5" s="153" t="str">
        <f>学校名</f>
        <v>エクセル市立マクロ小学校</v>
      </c>
      <c r="I5" s="153"/>
      <c r="J5" s="153"/>
      <c r="K5" s="153"/>
      <c r="L5" s="153"/>
      <c r="M5" s="153"/>
      <c r="N5" s="12"/>
    </row>
    <row r="6" spans="2:21" ht="24.75" customHeight="1" x14ac:dyDescent="0.2">
      <c r="J6" s="94"/>
      <c r="K6" s="93" t="s">
        <v>64</v>
      </c>
      <c r="L6" s="160" t="str">
        <f>IF(担任名="","",担任名)</f>
        <v>便利　太郎</v>
      </c>
      <c r="M6" s="160"/>
      <c r="N6" s="12"/>
    </row>
    <row r="7" spans="2:21" ht="24.75" customHeight="1" x14ac:dyDescent="0.2">
      <c r="G7" s="14"/>
      <c r="J7" s="36"/>
      <c r="K7" s="18"/>
      <c r="L7" s="18"/>
    </row>
    <row r="8" spans="2:21" s="18" customFormat="1" ht="33.75" customHeight="1" x14ac:dyDescent="0.2">
      <c r="B8" s="145"/>
      <c r="C8" s="145"/>
      <c r="D8" s="154" t="s">
        <v>66</v>
      </c>
      <c r="E8" s="154"/>
      <c r="F8" s="154"/>
      <c r="G8" s="154"/>
      <c r="H8" s="154"/>
      <c r="I8" s="154"/>
      <c r="J8" s="154"/>
      <c r="K8" s="154"/>
      <c r="T8" s="35"/>
    </row>
    <row r="9" spans="2:21" s="18" customFormat="1" ht="23.25" customHeight="1" x14ac:dyDescent="0.2">
      <c r="B9" s="36"/>
      <c r="C9" s="36"/>
      <c r="D9" s="30"/>
      <c r="E9" s="19"/>
      <c r="F9" s="30"/>
      <c r="G9" s="19"/>
      <c r="H9" s="19"/>
      <c r="I9" s="19"/>
      <c r="T9" s="35"/>
    </row>
    <row r="10" spans="2:21" s="18" customFormat="1" ht="110.25" customHeight="1" x14ac:dyDescent="0.2">
      <c r="B10" s="155" t="s">
        <v>79</v>
      </c>
      <c r="C10" s="155"/>
      <c r="D10" s="155"/>
      <c r="E10" s="155"/>
      <c r="F10" s="155"/>
      <c r="G10" s="155"/>
      <c r="H10" s="155"/>
      <c r="I10" s="155"/>
      <c r="J10" s="155"/>
      <c r="K10" s="155"/>
      <c r="L10" s="155"/>
      <c r="M10" s="155"/>
      <c r="T10" s="35"/>
    </row>
    <row r="11" spans="2:21" s="18" customFormat="1" ht="24.75" customHeight="1" x14ac:dyDescent="0.2">
      <c r="B11" s="7"/>
      <c r="C11" s="36"/>
      <c r="D11" s="30"/>
      <c r="E11" s="19"/>
      <c r="F11" s="30"/>
      <c r="G11" s="19"/>
      <c r="H11" s="19"/>
      <c r="I11" s="19"/>
      <c r="T11" s="7"/>
      <c r="U11" s="15"/>
    </row>
    <row r="12" spans="2:21" s="18" customFormat="1" ht="24.75" customHeight="1" x14ac:dyDescent="0.2">
      <c r="B12" s="148" t="s">
        <v>68</v>
      </c>
      <c r="C12" s="148"/>
      <c r="D12" s="148"/>
      <c r="E12" s="148"/>
      <c r="F12" s="148"/>
      <c r="G12" s="19"/>
      <c r="H12" s="19"/>
      <c r="I12" s="19"/>
      <c r="M12" s="67"/>
      <c r="T12" s="7"/>
      <c r="U12" s="15"/>
    </row>
    <row r="13" spans="2:21" s="18" customFormat="1" ht="24.75" customHeight="1" x14ac:dyDescent="0.2">
      <c r="B13" s="7"/>
      <c r="C13" s="36"/>
      <c r="D13" s="30"/>
      <c r="E13" s="19"/>
      <c r="F13" s="30"/>
      <c r="G13" s="19"/>
      <c r="H13" s="19"/>
      <c r="I13" s="19"/>
      <c r="T13" s="7"/>
      <c r="U13" s="15"/>
    </row>
    <row r="14" spans="2:21" s="18" customFormat="1" ht="37.5" customHeight="1" x14ac:dyDescent="0.2">
      <c r="B14" s="7"/>
      <c r="C14" s="157" t="s">
        <v>145</v>
      </c>
      <c r="D14" s="157"/>
      <c r="E14" s="157"/>
      <c r="F14" s="157"/>
      <c r="G14" s="157"/>
      <c r="H14" s="157"/>
      <c r="I14" s="10"/>
      <c r="T14" s="7"/>
      <c r="U14" s="15"/>
    </row>
    <row r="15" spans="2:21" s="18" customFormat="1" ht="24.75" customHeight="1" x14ac:dyDescent="0.2">
      <c r="B15" s="7"/>
      <c r="C15" s="20"/>
      <c r="D15" s="22"/>
      <c r="E15" s="20"/>
      <c r="F15" s="22"/>
      <c r="G15" s="21"/>
      <c r="H15" s="22"/>
      <c r="I15" s="10"/>
      <c r="T15" s="7"/>
      <c r="U15" s="15"/>
    </row>
    <row r="16" spans="2:21" s="18" customFormat="1" ht="39.75" customHeight="1" x14ac:dyDescent="0.2">
      <c r="B16" s="7"/>
      <c r="C16" s="9"/>
      <c r="D16" s="156">
        <v>0.11458333333333336</v>
      </c>
      <c r="E16" s="156"/>
      <c r="F16" s="156"/>
      <c r="G16" s="74" t="s">
        <v>7</v>
      </c>
      <c r="H16" s="158">
        <v>0.12500000000000003</v>
      </c>
      <c r="I16" s="158"/>
      <c r="J16" s="158"/>
      <c r="T16" s="7"/>
      <c r="U16" s="15"/>
    </row>
    <row r="17" spans="2:21" s="18" customFormat="1" ht="24.75" customHeight="1" x14ac:dyDescent="0.2">
      <c r="B17" s="7"/>
      <c r="C17" s="8"/>
      <c r="D17" s="34"/>
      <c r="E17" s="8"/>
      <c r="F17" s="34"/>
      <c r="G17" s="23"/>
      <c r="H17" s="34"/>
      <c r="I17" s="11"/>
      <c r="T17" s="7"/>
      <c r="U17" s="15"/>
    </row>
    <row r="18" spans="2:21" s="18" customFormat="1" ht="33.75" customHeight="1" x14ac:dyDescent="0.2">
      <c r="B18" s="36"/>
      <c r="C18" s="24" t="s">
        <v>8</v>
      </c>
      <c r="D18" s="31"/>
      <c r="E18" s="25"/>
      <c r="F18" s="31"/>
      <c r="G18" s="26"/>
      <c r="H18" s="25"/>
      <c r="I18" s="25"/>
      <c r="T18" s="7"/>
      <c r="U18" s="15"/>
    </row>
    <row r="19" spans="2:21" ht="7.5" customHeight="1" x14ac:dyDescent="0.2">
      <c r="T19" s="7"/>
    </row>
    <row r="20" spans="2:21" ht="23.25" customHeight="1" x14ac:dyDescent="0.2"/>
    <row r="21" spans="2:21" ht="23.25" customHeight="1" x14ac:dyDescent="0.2">
      <c r="C21" s="96" t="s">
        <v>67</v>
      </c>
      <c r="D21" s="96"/>
      <c r="E21" s="97"/>
      <c r="F21" s="96"/>
      <c r="G21" s="97"/>
      <c r="H21" s="97"/>
    </row>
    <row r="22" spans="2:21" ht="23.25" customHeight="1" x14ac:dyDescent="0.2">
      <c r="C22" s="7"/>
    </row>
    <row r="23" spans="2:21" ht="23.25" customHeight="1" x14ac:dyDescent="0.2">
      <c r="C23" s="7"/>
    </row>
    <row r="24" spans="2:21" ht="23.25" customHeight="1" x14ac:dyDescent="0.2"/>
    <row r="25" spans="2:21" ht="23.25" customHeight="1" x14ac:dyDescent="0.2"/>
    <row r="26" spans="2:21" ht="23.25" customHeight="1" x14ac:dyDescent="0.2"/>
    <row r="27" spans="2:21" ht="23.25" customHeight="1" x14ac:dyDescent="0.2"/>
    <row r="28" spans="2:21" ht="23.25" customHeight="1" x14ac:dyDescent="0.2"/>
    <row r="29" spans="2:21" ht="23.25" customHeight="1" x14ac:dyDescent="0.2"/>
    <row r="30" spans="2:21" ht="23.25" customHeight="1" x14ac:dyDescent="0.2"/>
    <row r="31" spans="2:21" ht="23.25" customHeight="1" x14ac:dyDescent="0.2"/>
    <row r="32" spans="2:21" ht="23.25" customHeight="1" x14ac:dyDescent="0.2"/>
    <row r="33" ht="23.25" customHeight="1" x14ac:dyDescent="0.2"/>
    <row r="34" ht="23.25" customHeight="1" x14ac:dyDescent="0.2"/>
    <row r="35" ht="23.25" customHeight="1" x14ac:dyDescent="0.2"/>
    <row r="36" ht="23.25" customHeight="1" x14ac:dyDescent="0.2"/>
    <row r="37" ht="23.25" customHeight="1" x14ac:dyDescent="0.2"/>
    <row r="38" ht="23.25" customHeight="1" x14ac:dyDescent="0.2"/>
    <row r="39" ht="23.25" customHeight="1" x14ac:dyDescent="0.2"/>
    <row r="40" ht="23.25" customHeight="1" x14ac:dyDescent="0.2"/>
    <row r="41" ht="23.25" customHeight="1" x14ac:dyDescent="0.2"/>
    <row r="42" ht="23.25" customHeight="1" x14ac:dyDescent="0.2"/>
    <row r="43" ht="23.25" customHeight="1" x14ac:dyDescent="0.2"/>
    <row r="44" ht="23.25" customHeight="1" x14ac:dyDescent="0.2"/>
    <row r="45" ht="23.2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row r="54" ht="23.25" customHeight="1" x14ac:dyDescent="0.2"/>
    <row r="55" ht="23.25"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row r="67" ht="23.25" customHeight="1" x14ac:dyDescent="0.2"/>
    <row r="68" ht="23.25" customHeight="1" x14ac:dyDescent="0.2"/>
    <row r="69" ht="23.25" customHeight="1" x14ac:dyDescent="0.2"/>
    <row r="70" ht="23.25" customHeight="1" x14ac:dyDescent="0.2"/>
    <row r="71" ht="23.25" customHeight="1" x14ac:dyDescent="0.2"/>
    <row r="72" ht="23.25" customHeight="1" x14ac:dyDescent="0.2"/>
    <row r="73" ht="23.25" customHeight="1" x14ac:dyDescent="0.2"/>
    <row r="74" ht="23.25" customHeight="1" x14ac:dyDescent="0.2"/>
    <row r="75" ht="23.25" customHeight="1" x14ac:dyDescent="0.2"/>
    <row r="76" ht="23.25" customHeight="1" x14ac:dyDescent="0.2"/>
    <row r="77" ht="23.25" customHeight="1" x14ac:dyDescent="0.2"/>
    <row r="78" ht="23.25" customHeight="1" x14ac:dyDescent="0.2"/>
    <row r="79" ht="23.25" customHeight="1" x14ac:dyDescent="0.2"/>
    <row r="80" ht="23.25" customHeight="1" x14ac:dyDescent="0.2"/>
    <row r="81" ht="23.25" customHeight="1" x14ac:dyDescent="0.2"/>
    <row r="82" ht="23.25" customHeight="1" x14ac:dyDescent="0.2"/>
    <row r="83" ht="23.25" customHeight="1" x14ac:dyDescent="0.2"/>
    <row r="84" ht="23.25" customHeight="1" x14ac:dyDescent="0.2"/>
    <row r="85" ht="23.25" customHeight="1" x14ac:dyDescent="0.2"/>
    <row r="86" ht="23.25" customHeight="1" x14ac:dyDescent="0.2"/>
    <row r="87" ht="23.25" customHeight="1" x14ac:dyDescent="0.2"/>
    <row r="88" ht="23.25" customHeight="1" x14ac:dyDescent="0.2"/>
    <row r="89" ht="23.25" customHeight="1" x14ac:dyDescent="0.2"/>
    <row r="90" ht="23.25" customHeight="1" x14ac:dyDescent="0.2"/>
    <row r="91" ht="23.25" customHeight="1" x14ac:dyDescent="0.2"/>
    <row r="92" ht="23.25" customHeight="1" x14ac:dyDescent="0.2"/>
    <row r="93" ht="23.25" customHeight="1" x14ac:dyDescent="0.2"/>
    <row r="94" ht="23.25" customHeight="1" x14ac:dyDescent="0.2"/>
    <row r="95" ht="23.25" customHeight="1" x14ac:dyDescent="0.2"/>
    <row r="96" ht="23.25" customHeight="1" x14ac:dyDescent="0.2"/>
    <row r="97" ht="23.25" customHeight="1" x14ac:dyDescent="0.2"/>
    <row r="98" ht="23.25" customHeight="1" x14ac:dyDescent="0.2"/>
    <row r="99" ht="23.25" customHeight="1" x14ac:dyDescent="0.2"/>
    <row r="100" ht="23.25" customHeight="1" x14ac:dyDescent="0.2"/>
    <row r="101" ht="23.25" customHeight="1" x14ac:dyDescent="0.2"/>
    <row r="102" ht="23.25" customHeight="1" x14ac:dyDescent="0.2"/>
    <row r="103" ht="23.25" customHeight="1" x14ac:dyDescent="0.2"/>
    <row r="104" ht="23.25" customHeight="1" x14ac:dyDescent="0.2"/>
    <row r="105" ht="23.25" customHeight="1" x14ac:dyDescent="0.2"/>
    <row r="106" ht="23.25" customHeight="1" x14ac:dyDescent="0.2"/>
    <row r="107" ht="23.25" customHeight="1" x14ac:dyDescent="0.2"/>
    <row r="108" ht="23.25" customHeight="1" x14ac:dyDescent="0.2"/>
    <row r="109" ht="23.25" customHeight="1" x14ac:dyDescent="0.2"/>
    <row r="110" ht="23.25" customHeight="1" x14ac:dyDescent="0.2"/>
    <row r="111" ht="23.25" customHeight="1" x14ac:dyDescent="0.2"/>
    <row r="112" ht="23.25" customHeight="1" x14ac:dyDescent="0.2"/>
    <row r="113" ht="23.25" customHeight="1" x14ac:dyDescent="0.2"/>
    <row r="114" ht="23.25" customHeight="1" x14ac:dyDescent="0.2"/>
    <row r="115" ht="23.25" customHeight="1" x14ac:dyDescent="0.2"/>
    <row r="116" ht="23.25" customHeight="1" x14ac:dyDescent="0.2"/>
    <row r="117" ht="23.25" customHeight="1" x14ac:dyDescent="0.2"/>
    <row r="118" ht="23.25" customHeight="1" x14ac:dyDescent="0.2"/>
    <row r="119" ht="23.25" customHeight="1" x14ac:dyDescent="0.2"/>
    <row r="120" ht="23.25" customHeight="1" x14ac:dyDescent="0.2"/>
    <row r="121" ht="23.25" customHeight="1" x14ac:dyDescent="0.2"/>
    <row r="122" ht="23.25" customHeight="1" x14ac:dyDescent="0.2"/>
    <row r="123" ht="23.25" customHeight="1" x14ac:dyDescent="0.2"/>
    <row r="124" ht="23.25" customHeight="1" x14ac:dyDescent="0.2"/>
    <row r="125" ht="23.25" customHeight="1" x14ac:dyDescent="0.2"/>
    <row r="126" ht="23.25" customHeight="1" x14ac:dyDescent="0.2"/>
    <row r="127" ht="23.25" customHeight="1" x14ac:dyDescent="0.2"/>
    <row r="128" ht="23.25" customHeight="1" x14ac:dyDescent="0.2"/>
    <row r="129" ht="23.25" customHeight="1" x14ac:dyDescent="0.2"/>
    <row r="130" ht="23.25" customHeight="1" x14ac:dyDescent="0.2"/>
    <row r="131" ht="23.25" customHeight="1" x14ac:dyDescent="0.2"/>
    <row r="132" ht="23.25" customHeight="1" x14ac:dyDescent="0.2"/>
    <row r="133" ht="23.25" customHeight="1" x14ac:dyDescent="0.2"/>
    <row r="134" ht="23.25" customHeight="1" x14ac:dyDescent="0.2"/>
    <row r="135" ht="23.25" customHeight="1" x14ac:dyDescent="0.2"/>
    <row r="136" ht="23.25" customHeight="1" x14ac:dyDescent="0.2"/>
    <row r="137" ht="23.25" customHeight="1" x14ac:dyDescent="0.2"/>
    <row r="138" ht="23.25" customHeight="1" x14ac:dyDescent="0.2"/>
    <row r="139" ht="23.25" customHeight="1" x14ac:dyDescent="0.2"/>
    <row r="140" ht="23.25" customHeight="1" x14ac:dyDescent="0.2"/>
    <row r="141" ht="23.25" customHeight="1" x14ac:dyDescent="0.2"/>
    <row r="142" ht="23.25" customHeight="1" x14ac:dyDescent="0.2"/>
    <row r="143" ht="23.25" customHeight="1" x14ac:dyDescent="0.2"/>
    <row r="144" ht="23.25" customHeight="1" x14ac:dyDescent="0.2"/>
    <row r="145" ht="23.25" customHeight="1" x14ac:dyDescent="0.2"/>
    <row r="146" ht="23.25" customHeight="1" x14ac:dyDescent="0.2"/>
    <row r="147" ht="23.25" customHeight="1" x14ac:dyDescent="0.2"/>
    <row r="148" ht="23.25" customHeight="1" x14ac:dyDescent="0.2"/>
    <row r="149" ht="23.25" customHeight="1" x14ac:dyDescent="0.2"/>
    <row r="150" ht="23.25" customHeight="1" x14ac:dyDescent="0.2"/>
    <row r="151" ht="23.25" customHeight="1" x14ac:dyDescent="0.2"/>
    <row r="152" ht="23.25" customHeight="1" x14ac:dyDescent="0.2"/>
    <row r="153" ht="23.25" customHeight="1" x14ac:dyDescent="0.2"/>
    <row r="154" ht="23.25" customHeight="1" x14ac:dyDescent="0.2"/>
    <row r="155" ht="23.25" customHeight="1" x14ac:dyDescent="0.2"/>
    <row r="156" ht="23.25" customHeight="1" x14ac:dyDescent="0.2"/>
    <row r="157" ht="23.25" customHeight="1" x14ac:dyDescent="0.2"/>
    <row r="158" ht="23.25" customHeight="1" x14ac:dyDescent="0.2"/>
    <row r="159" ht="23.25" customHeight="1" x14ac:dyDescent="0.2"/>
    <row r="160" ht="23.25" customHeight="1" x14ac:dyDescent="0.2"/>
    <row r="161" ht="23.25" customHeight="1" x14ac:dyDescent="0.2"/>
    <row r="162" ht="23.25" customHeight="1" x14ac:dyDescent="0.2"/>
    <row r="163" ht="23.25" customHeight="1" x14ac:dyDescent="0.2"/>
    <row r="164" ht="23.25" customHeight="1" x14ac:dyDescent="0.2"/>
    <row r="165" ht="23.25" customHeight="1" x14ac:dyDescent="0.2"/>
    <row r="166" ht="23.25" customHeight="1" x14ac:dyDescent="0.2"/>
    <row r="167" ht="23.25" customHeight="1" x14ac:dyDescent="0.2"/>
    <row r="168" ht="23.25" customHeight="1" x14ac:dyDescent="0.2"/>
    <row r="169" ht="23.25" customHeight="1" x14ac:dyDescent="0.2"/>
    <row r="170" ht="23.25" customHeight="1" x14ac:dyDescent="0.2"/>
    <row r="171" ht="23.25" customHeight="1" x14ac:dyDescent="0.2"/>
    <row r="172" ht="23.25" customHeight="1" x14ac:dyDescent="0.2"/>
    <row r="173" ht="23.25" customHeight="1" x14ac:dyDescent="0.2"/>
    <row r="174" ht="23.25" customHeight="1" x14ac:dyDescent="0.2"/>
    <row r="175" ht="23.25" customHeight="1" x14ac:dyDescent="0.2"/>
    <row r="176" ht="23.25" customHeight="1" x14ac:dyDescent="0.2"/>
    <row r="177" ht="23.25" customHeight="1" x14ac:dyDescent="0.2"/>
    <row r="178" ht="23.25" customHeight="1" x14ac:dyDescent="0.2"/>
    <row r="179" ht="23.25" customHeight="1" x14ac:dyDescent="0.2"/>
    <row r="180" ht="23.25" customHeight="1" x14ac:dyDescent="0.2"/>
    <row r="181" ht="23.25" customHeight="1" x14ac:dyDescent="0.2"/>
    <row r="182" ht="23.25" customHeight="1" x14ac:dyDescent="0.2"/>
    <row r="183" ht="23.25" customHeight="1" x14ac:dyDescent="0.2"/>
    <row r="184" ht="23.25" customHeight="1" x14ac:dyDescent="0.2"/>
    <row r="185" ht="23.25" customHeight="1" x14ac:dyDescent="0.2"/>
    <row r="186" ht="23.25" customHeight="1" x14ac:dyDescent="0.2"/>
    <row r="187" ht="23.25" customHeight="1" x14ac:dyDescent="0.2"/>
    <row r="188" ht="23.25" customHeight="1" x14ac:dyDescent="0.2"/>
    <row r="189" ht="23.25" customHeight="1" x14ac:dyDescent="0.2"/>
    <row r="190" ht="23.25" customHeight="1" x14ac:dyDescent="0.2"/>
    <row r="191" ht="23.25" customHeight="1" x14ac:dyDescent="0.2"/>
    <row r="192" ht="23.25" customHeight="1" x14ac:dyDescent="0.2"/>
    <row r="193" ht="23.25" customHeight="1" x14ac:dyDescent="0.2"/>
    <row r="194" ht="23.25" customHeight="1" x14ac:dyDescent="0.2"/>
    <row r="195" ht="23.25" customHeight="1" x14ac:dyDescent="0.2"/>
    <row r="196" ht="23.25" customHeight="1" x14ac:dyDescent="0.2"/>
    <row r="197" ht="23.25" customHeight="1" x14ac:dyDescent="0.2"/>
    <row r="198" ht="23.25" customHeight="1" x14ac:dyDescent="0.2"/>
    <row r="199" ht="23.25" customHeight="1" x14ac:dyDescent="0.2"/>
    <row r="200" ht="23.25" customHeight="1" x14ac:dyDescent="0.2"/>
    <row r="201" ht="23.25" customHeight="1" x14ac:dyDescent="0.2"/>
    <row r="202" ht="23.25" customHeight="1" x14ac:dyDescent="0.2"/>
    <row r="203" ht="23.25" customHeight="1" x14ac:dyDescent="0.2"/>
    <row r="204" ht="23.25" customHeight="1" x14ac:dyDescent="0.2"/>
    <row r="205" ht="23.25" customHeight="1" x14ac:dyDescent="0.2"/>
    <row r="206" ht="23.25" customHeight="1" x14ac:dyDescent="0.2"/>
    <row r="207" ht="23.25" customHeight="1" x14ac:dyDescent="0.2"/>
    <row r="208" ht="23.25" customHeight="1" x14ac:dyDescent="0.2"/>
    <row r="209" ht="23.25" customHeight="1" x14ac:dyDescent="0.2"/>
    <row r="210" ht="23.25" customHeight="1" x14ac:dyDescent="0.2"/>
    <row r="211" ht="23.25" customHeight="1" x14ac:dyDescent="0.2"/>
    <row r="212" ht="23.25" customHeight="1" x14ac:dyDescent="0.2"/>
    <row r="213" ht="23.25" customHeight="1" x14ac:dyDescent="0.2"/>
    <row r="214" ht="23.25" customHeight="1" x14ac:dyDescent="0.2"/>
    <row r="215" ht="23.25" customHeight="1" x14ac:dyDescent="0.2"/>
    <row r="216" ht="23.25" customHeight="1" x14ac:dyDescent="0.2"/>
    <row r="217" ht="23.25" customHeight="1" x14ac:dyDescent="0.2"/>
    <row r="218" ht="23.25" customHeight="1" x14ac:dyDescent="0.2"/>
    <row r="219" ht="23.25" customHeight="1" x14ac:dyDescent="0.2"/>
    <row r="220" ht="23.25" customHeight="1" x14ac:dyDescent="0.2"/>
    <row r="221" ht="23.25" customHeight="1" x14ac:dyDescent="0.2"/>
    <row r="222" ht="23.25" customHeight="1" x14ac:dyDescent="0.2"/>
    <row r="223" ht="23.25" customHeight="1" x14ac:dyDescent="0.2"/>
    <row r="224" ht="23.25" customHeight="1" x14ac:dyDescent="0.2"/>
    <row r="225" ht="23.25" customHeight="1" x14ac:dyDescent="0.2"/>
    <row r="226" ht="23.25" customHeight="1" x14ac:dyDescent="0.2"/>
    <row r="227" ht="23.25" customHeight="1" x14ac:dyDescent="0.2"/>
    <row r="228" ht="23.25" customHeight="1" x14ac:dyDescent="0.2"/>
    <row r="229" ht="23.25" customHeight="1" x14ac:dyDescent="0.2"/>
    <row r="230" ht="23.25" customHeight="1" x14ac:dyDescent="0.2"/>
    <row r="231" ht="23.25" customHeight="1" x14ac:dyDescent="0.2"/>
    <row r="232" ht="23.25" customHeight="1" x14ac:dyDescent="0.2"/>
    <row r="233" ht="23.25" customHeight="1" x14ac:dyDescent="0.2"/>
    <row r="234" ht="23.25" customHeight="1" x14ac:dyDescent="0.2"/>
    <row r="235" ht="23.25" customHeight="1" x14ac:dyDescent="0.2"/>
    <row r="236" ht="23.25" customHeight="1" x14ac:dyDescent="0.2"/>
    <row r="237" ht="23.25" customHeight="1" x14ac:dyDescent="0.2"/>
    <row r="238" ht="23.25" customHeight="1" x14ac:dyDescent="0.2"/>
    <row r="239" ht="23.25" customHeight="1" x14ac:dyDescent="0.2"/>
    <row r="240" ht="23.25" customHeight="1" x14ac:dyDescent="0.2"/>
    <row r="241" ht="23.25" customHeight="1" x14ac:dyDescent="0.2"/>
    <row r="242" ht="23.25" customHeight="1" x14ac:dyDescent="0.2"/>
    <row r="243" ht="23.25" customHeight="1" x14ac:dyDescent="0.2"/>
    <row r="244" ht="23.25" customHeight="1" x14ac:dyDescent="0.2"/>
    <row r="245" ht="23.25" customHeight="1" x14ac:dyDescent="0.2"/>
    <row r="246" ht="23.25" customHeight="1" x14ac:dyDescent="0.2"/>
    <row r="247" ht="23.25" customHeight="1" x14ac:dyDescent="0.2"/>
    <row r="248" ht="23.25" customHeight="1" x14ac:dyDescent="0.2"/>
    <row r="249" ht="23.25" customHeight="1" x14ac:dyDescent="0.2"/>
    <row r="250" ht="23.25" customHeight="1" x14ac:dyDescent="0.2"/>
    <row r="251" ht="23.25" customHeight="1" x14ac:dyDescent="0.2"/>
    <row r="252" ht="23.25" customHeight="1" x14ac:dyDescent="0.2"/>
    <row r="253" ht="23.25" customHeight="1" x14ac:dyDescent="0.2"/>
    <row r="254" ht="23.25" customHeight="1" x14ac:dyDescent="0.2"/>
    <row r="255" ht="23.25" customHeight="1" x14ac:dyDescent="0.2"/>
    <row r="256" ht="23.25" customHeight="1" x14ac:dyDescent="0.2"/>
    <row r="257" ht="23.25" customHeight="1" x14ac:dyDescent="0.2"/>
    <row r="258" ht="23.25" customHeight="1" x14ac:dyDescent="0.2"/>
    <row r="259" ht="23.25" customHeight="1" x14ac:dyDescent="0.2"/>
    <row r="260" ht="23.25" customHeight="1" x14ac:dyDescent="0.2"/>
    <row r="261" ht="23.25" customHeight="1" x14ac:dyDescent="0.2"/>
    <row r="262" ht="23.25" customHeight="1" x14ac:dyDescent="0.2"/>
    <row r="263" ht="23.25" customHeight="1" x14ac:dyDescent="0.2"/>
    <row r="264" ht="23.25" customHeight="1" x14ac:dyDescent="0.2"/>
    <row r="265" ht="23.25" customHeight="1" x14ac:dyDescent="0.2"/>
    <row r="266" ht="23.25" customHeight="1" x14ac:dyDescent="0.2"/>
    <row r="267" ht="23.25" customHeight="1" x14ac:dyDescent="0.2"/>
    <row r="268" ht="23.25" customHeight="1" x14ac:dyDescent="0.2"/>
    <row r="269" ht="23.25" customHeight="1" x14ac:dyDescent="0.2"/>
    <row r="270" ht="23.25" customHeight="1" x14ac:dyDescent="0.2"/>
    <row r="271" ht="23.25" customHeight="1" x14ac:dyDescent="0.2"/>
    <row r="272" ht="23.25" customHeight="1" x14ac:dyDescent="0.2"/>
    <row r="273" ht="23.25" customHeight="1" x14ac:dyDescent="0.2"/>
    <row r="274" ht="23.25" customHeight="1" x14ac:dyDescent="0.2"/>
    <row r="275" ht="23.25" customHeight="1" x14ac:dyDescent="0.2"/>
    <row r="276" ht="23.25" customHeight="1" x14ac:dyDescent="0.2"/>
    <row r="277" ht="23.25" customHeight="1" x14ac:dyDescent="0.2"/>
    <row r="278" ht="23.25" customHeight="1" x14ac:dyDescent="0.2"/>
    <row r="279" ht="23.25" customHeight="1" x14ac:dyDescent="0.2"/>
    <row r="280" ht="23.25" customHeight="1" x14ac:dyDescent="0.2"/>
    <row r="281" ht="23.25" customHeight="1" x14ac:dyDescent="0.2"/>
    <row r="282" ht="23.25" customHeight="1" x14ac:dyDescent="0.2"/>
    <row r="283" ht="23.25" customHeight="1" x14ac:dyDescent="0.2"/>
    <row r="284" ht="23.25" customHeight="1" x14ac:dyDescent="0.2"/>
    <row r="285" ht="23.25" customHeight="1" x14ac:dyDescent="0.2"/>
    <row r="286" ht="23.25" customHeight="1" x14ac:dyDescent="0.2"/>
    <row r="287" ht="23.25" customHeight="1" x14ac:dyDescent="0.2"/>
    <row r="288" ht="23.25" customHeight="1" x14ac:dyDescent="0.2"/>
    <row r="289" ht="23.25" customHeight="1" x14ac:dyDescent="0.2"/>
    <row r="290" ht="23.25" customHeight="1" x14ac:dyDescent="0.2"/>
    <row r="291" ht="23.25" customHeight="1" x14ac:dyDescent="0.2"/>
    <row r="292" ht="23.25" customHeight="1" x14ac:dyDescent="0.2"/>
    <row r="293" ht="23.25" customHeight="1" x14ac:dyDescent="0.2"/>
    <row r="294" ht="23.25" customHeight="1" x14ac:dyDescent="0.2"/>
    <row r="295" ht="23.25" customHeight="1" x14ac:dyDescent="0.2"/>
    <row r="296" ht="23.25" customHeight="1" x14ac:dyDescent="0.2"/>
    <row r="297" ht="23.25" customHeight="1" x14ac:dyDescent="0.2"/>
    <row r="298" ht="23.25" customHeight="1" x14ac:dyDescent="0.2"/>
    <row r="299" ht="23.25" customHeight="1" x14ac:dyDescent="0.2"/>
    <row r="300" ht="23.25" customHeight="1" x14ac:dyDescent="0.2"/>
    <row r="301" ht="23.25" customHeight="1" x14ac:dyDescent="0.2"/>
    <row r="302" ht="23.25" customHeight="1" x14ac:dyDescent="0.2"/>
    <row r="303" ht="23.25" customHeight="1" x14ac:dyDescent="0.2"/>
    <row r="304" ht="23.25" customHeight="1" x14ac:dyDescent="0.2"/>
    <row r="305" ht="23.25" customHeight="1" x14ac:dyDescent="0.2"/>
    <row r="306" ht="23.25" customHeight="1" x14ac:dyDescent="0.2"/>
    <row r="307" ht="23.25" customHeight="1" x14ac:dyDescent="0.2"/>
    <row r="308" ht="23.25" customHeight="1" x14ac:dyDescent="0.2"/>
    <row r="309" ht="23.25" customHeight="1" x14ac:dyDescent="0.2"/>
    <row r="310" ht="23.25" customHeight="1" x14ac:dyDescent="0.2"/>
    <row r="311" ht="23.25" customHeight="1" x14ac:dyDescent="0.2"/>
    <row r="312" ht="23.25" customHeight="1" x14ac:dyDescent="0.2"/>
    <row r="313" ht="23.25" customHeight="1" x14ac:dyDescent="0.2"/>
    <row r="314" ht="23.25" customHeight="1" x14ac:dyDescent="0.2"/>
    <row r="315" ht="23.25" customHeight="1" x14ac:dyDescent="0.2"/>
    <row r="316" ht="23.25" customHeight="1" x14ac:dyDescent="0.2"/>
    <row r="317" ht="23.25" customHeight="1" x14ac:dyDescent="0.2"/>
    <row r="318" ht="23.25" customHeight="1" x14ac:dyDescent="0.2"/>
    <row r="319" ht="23.25" customHeight="1" x14ac:dyDescent="0.2"/>
    <row r="320" ht="23.25" customHeight="1" x14ac:dyDescent="0.2"/>
    <row r="321" ht="23.25" customHeight="1" x14ac:dyDescent="0.2"/>
    <row r="322" ht="23.25" customHeight="1" x14ac:dyDescent="0.2"/>
    <row r="323" ht="23.25" customHeight="1" x14ac:dyDescent="0.2"/>
    <row r="324" ht="23.25" customHeight="1" x14ac:dyDescent="0.2"/>
    <row r="325" ht="23.25" customHeight="1" x14ac:dyDescent="0.2"/>
    <row r="326" ht="23.25" customHeight="1" x14ac:dyDescent="0.2"/>
    <row r="327" ht="23.25" customHeight="1" x14ac:dyDescent="0.2"/>
    <row r="328" ht="23.25" customHeight="1" x14ac:dyDescent="0.2"/>
    <row r="329" ht="23.25" customHeight="1" x14ac:dyDescent="0.2"/>
    <row r="330" ht="23.25" customHeight="1" x14ac:dyDescent="0.2"/>
    <row r="331" ht="23.25" customHeight="1" x14ac:dyDescent="0.2"/>
    <row r="332" ht="23.25" customHeight="1" x14ac:dyDescent="0.2"/>
    <row r="333" ht="23.25" customHeight="1" x14ac:dyDescent="0.2"/>
    <row r="334" ht="23.25" customHeight="1" x14ac:dyDescent="0.2"/>
    <row r="335" ht="23.25" customHeight="1" x14ac:dyDescent="0.2"/>
    <row r="336" ht="23.25" customHeight="1" x14ac:dyDescent="0.2"/>
    <row r="337" ht="23.25" customHeight="1" x14ac:dyDescent="0.2"/>
    <row r="338" ht="23.25" customHeight="1" x14ac:dyDescent="0.2"/>
    <row r="339" ht="23.25" customHeight="1" x14ac:dyDescent="0.2"/>
    <row r="340" ht="23.25" customHeight="1" x14ac:dyDescent="0.2"/>
    <row r="341" ht="23.25" customHeight="1" x14ac:dyDescent="0.2"/>
    <row r="342" ht="23.25" customHeight="1" x14ac:dyDescent="0.2"/>
    <row r="343" ht="23.25" customHeight="1" x14ac:dyDescent="0.2"/>
    <row r="344" ht="23.25" customHeight="1" x14ac:dyDescent="0.2"/>
    <row r="345" ht="23.25" customHeight="1" x14ac:dyDescent="0.2"/>
    <row r="346" ht="23.25" customHeight="1" x14ac:dyDescent="0.2"/>
    <row r="347" ht="23.25" customHeight="1" x14ac:dyDescent="0.2"/>
    <row r="348" ht="23.25" customHeight="1" x14ac:dyDescent="0.2"/>
    <row r="349" ht="23.25" customHeight="1" x14ac:dyDescent="0.2"/>
    <row r="350" ht="23.25" customHeight="1" x14ac:dyDescent="0.2"/>
    <row r="351" ht="23.25" customHeight="1" x14ac:dyDescent="0.2"/>
    <row r="352" ht="23.25" customHeight="1" x14ac:dyDescent="0.2"/>
    <row r="353" ht="23.25" customHeight="1" x14ac:dyDescent="0.2"/>
    <row r="354" ht="23.25" customHeight="1" x14ac:dyDescent="0.2"/>
    <row r="355" ht="23.25" customHeight="1" x14ac:dyDescent="0.2"/>
    <row r="356" ht="23.25" customHeight="1" x14ac:dyDescent="0.2"/>
    <row r="357" ht="23.25" customHeight="1" x14ac:dyDescent="0.2"/>
    <row r="358" ht="23.25" customHeight="1" x14ac:dyDescent="0.2"/>
    <row r="359" ht="23.25" customHeight="1" x14ac:dyDescent="0.2"/>
    <row r="360" ht="23.25" customHeight="1" x14ac:dyDescent="0.2"/>
    <row r="361" ht="23.25" customHeight="1" x14ac:dyDescent="0.2"/>
    <row r="362" ht="23.25" customHeight="1" x14ac:dyDescent="0.2"/>
    <row r="363" ht="23.25" customHeight="1" x14ac:dyDescent="0.2"/>
    <row r="364" ht="23.25" customHeight="1" x14ac:dyDescent="0.2"/>
    <row r="365" ht="23.25" customHeight="1" x14ac:dyDescent="0.2"/>
    <row r="366" ht="23.25" customHeight="1" x14ac:dyDescent="0.2"/>
    <row r="367" ht="23.25" customHeight="1" x14ac:dyDescent="0.2"/>
    <row r="368" ht="23.25" customHeight="1" x14ac:dyDescent="0.2"/>
    <row r="369" ht="23.25" customHeight="1" x14ac:dyDescent="0.2"/>
    <row r="370" ht="23.25" customHeight="1" x14ac:dyDescent="0.2"/>
    <row r="371" ht="23.25" customHeight="1" x14ac:dyDescent="0.2"/>
    <row r="372" ht="23.25" customHeight="1" x14ac:dyDescent="0.2"/>
    <row r="373" ht="23.25" customHeight="1" x14ac:dyDescent="0.2"/>
    <row r="374" ht="23.25" customHeight="1" x14ac:dyDescent="0.2"/>
    <row r="375" ht="23.25" customHeight="1" x14ac:dyDescent="0.2"/>
    <row r="376" ht="23.25" customHeight="1" x14ac:dyDescent="0.2"/>
    <row r="377" ht="23.25" customHeight="1" x14ac:dyDescent="0.2"/>
    <row r="378" ht="23.25" customHeight="1" x14ac:dyDescent="0.2"/>
    <row r="379" ht="23.25" customHeight="1" x14ac:dyDescent="0.2"/>
    <row r="380" ht="23.25" customHeight="1" x14ac:dyDescent="0.2"/>
    <row r="381" ht="23.25" customHeight="1" x14ac:dyDescent="0.2"/>
    <row r="382" ht="23.25" customHeight="1" x14ac:dyDescent="0.2"/>
    <row r="383" ht="23.25" customHeight="1" x14ac:dyDescent="0.2"/>
    <row r="384" ht="23.25" customHeight="1" x14ac:dyDescent="0.2"/>
    <row r="385" ht="23.25" customHeight="1" x14ac:dyDescent="0.2"/>
    <row r="386" ht="23.25" customHeight="1" x14ac:dyDescent="0.2"/>
    <row r="387" ht="23.25" customHeight="1" x14ac:dyDescent="0.2"/>
    <row r="388" ht="23.25" customHeight="1" x14ac:dyDescent="0.2"/>
    <row r="389" ht="23.25" customHeight="1" x14ac:dyDescent="0.2"/>
    <row r="390" ht="23.25" customHeight="1" x14ac:dyDescent="0.2"/>
    <row r="391" ht="23.25" customHeight="1" x14ac:dyDescent="0.2"/>
    <row r="392" ht="23.25" customHeight="1" x14ac:dyDescent="0.2"/>
    <row r="393" ht="23.25" customHeight="1" x14ac:dyDescent="0.2"/>
    <row r="394" ht="23.25" customHeight="1" x14ac:dyDescent="0.2"/>
  </sheetData>
  <mergeCells count="12">
    <mergeCell ref="H2:M2"/>
    <mergeCell ref="B4:E4"/>
    <mergeCell ref="F4:H4"/>
    <mergeCell ref="H5:M5"/>
    <mergeCell ref="L6:M6"/>
    <mergeCell ref="B8:C8"/>
    <mergeCell ref="D8:K8"/>
    <mergeCell ref="B10:M10"/>
    <mergeCell ref="B12:F12"/>
    <mergeCell ref="D16:F16"/>
    <mergeCell ref="C14:H14"/>
    <mergeCell ref="H16:J16"/>
  </mergeCells>
  <phoneticPr fontId="2"/>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21</vt:i4>
      </vt:variant>
    </vt:vector>
  </HeadingPairs>
  <TitlesOfParts>
    <vt:vector size="25" baseType="lpstr">
      <vt:lpstr>一覧</vt:lpstr>
      <vt:lpstr>個人懇談実施計画</vt:lpstr>
      <vt:lpstr>個人懇談個票1</vt:lpstr>
      <vt:lpstr>個人懇談個票2</vt:lpstr>
      <vt:lpstr>個人懇談個票1!Print_Area</vt:lpstr>
      <vt:lpstr>個人懇談実施計画!Print_Area</vt:lpstr>
      <vt:lpstr>印刷児童名</vt:lpstr>
      <vt:lpstr>学校名</vt:lpstr>
      <vt:lpstr>学年</vt:lpstr>
      <vt:lpstr>個票1か2か_一覧</vt:lpstr>
      <vt:lpstr>個票1か2か_日程</vt:lpstr>
      <vt:lpstr>校長名</vt:lpstr>
      <vt:lpstr>懇談時間</vt:lpstr>
      <vt:lpstr>児童と時間一覧表</vt:lpstr>
      <vt:lpstr>時刻付き日程児童一覧</vt:lpstr>
      <vt:lpstr>重複YN</vt:lpstr>
      <vt:lpstr>出席番号</vt:lpstr>
      <vt:lpstr>人数合計</vt:lpstr>
      <vt:lpstr>組</vt:lpstr>
      <vt:lpstr>担任名</vt:lpstr>
      <vt:lpstr>日程一覧から開始時刻</vt:lpstr>
      <vt:lpstr>日程一覧から終了時刻</vt:lpstr>
      <vt:lpstr>日程一覧から日にち</vt:lpstr>
      <vt:lpstr>日程別児童名一覧</vt:lpstr>
      <vt:lpstr>文章欄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古川勉</cp:lastModifiedBy>
  <cp:lastPrinted>2020-11-01T01:58:53Z</cp:lastPrinted>
  <dcterms:created xsi:type="dcterms:W3CDTF">2016-04-01T06:21:48Z</dcterms:created>
  <dcterms:modified xsi:type="dcterms:W3CDTF">2020-11-30T11:29:32Z</dcterms:modified>
</cp:coreProperties>
</file>